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vhermeskeil-my.sharepoint.com/personal/1-vorsitzender_tvhermeskeil_onmicrosoft_com/Documents/Vorsitzender/Vorlagen/"/>
    </mc:Choice>
  </mc:AlternateContent>
  <xr:revisionPtr revIDLastSave="48" documentId="13_ncr:1_{9A5B5F04-0A30-4F7D-BF0C-CE21D79BB793}" xr6:coauthVersionLast="47" xr6:coauthVersionMax="47" xr10:uidLastSave="{6A878726-557E-4B8C-BD94-07CF696C1FD9}"/>
  <workbookProtection workbookAlgorithmName="SHA-512" workbookHashValue="p77aB0VAoLihqKIn0NZntwYgKS+1DJbNx4JUY91E+vAghEX6N0MG5hoC8PjpjAk06cCq/jeurllIj5GSQX+SDA==" workbookSaltValue="vRa/FVQyP5h81OtZFeC1ZA==" workbookSpinCount="100000" lockStructure="1"/>
  <bookViews>
    <workbookView xWindow="-108" yWindow="-108" windowWidth="23256" windowHeight="13896" xr2:uid="{00000000-000D-0000-FFFF-FFFF00000000}"/>
  </bookViews>
  <sheets>
    <sheet name="1_2026" sheetId="3" r:id="rId1"/>
    <sheet name="2_2026" sheetId="1" r:id="rId2"/>
    <sheet name="3_2026" sheetId="4" r:id="rId3"/>
    <sheet name="4_2026" sheetId="5" r:id="rId4"/>
    <sheet name="Gesamtstunden _Jahr" sheetId="2" r:id="rId5"/>
  </sheets>
  <definedNames>
    <definedName name="_xlnm.Print_Area" localSheetId="0">'1_2026'!$A$1:$P$47</definedName>
    <definedName name="_xlnm.Print_Area" localSheetId="1">'2_2026'!$A$1:$P$47</definedName>
    <definedName name="_xlnm.Print_Area" localSheetId="2">'3_2026'!$A$1:$P$47</definedName>
    <definedName name="_xlnm.Print_Area" localSheetId="3">'4_2026'!$A$1:$P$47</definedName>
    <definedName name="_xlnm.Print_Area" localSheetId="4">'Gesamtstunden _Jahr'!$A$1:$D$18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" l="1"/>
  <c r="P1" i="4" s="1"/>
  <c r="P1" i="5" s="1"/>
  <c r="Q43" i="1"/>
  <c r="D6" i="1"/>
  <c r="H9" i="3"/>
  <c r="H8" i="3"/>
  <c r="C6" i="1"/>
  <c r="A18" i="1"/>
  <c r="F18" i="1"/>
  <c r="F20" i="1" s="1"/>
  <c r="G18" i="1"/>
  <c r="A19" i="1"/>
  <c r="A20" i="1"/>
  <c r="M43" i="3"/>
  <c r="F19" i="1" l="1"/>
  <c r="K9" i="1" l="1"/>
  <c r="J9" i="1"/>
  <c r="I9" i="1"/>
  <c r="K8" i="1"/>
  <c r="J8" i="1"/>
  <c r="I8" i="1"/>
  <c r="K7" i="1"/>
  <c r="J7" i="1"/>
  <c r="I7" i="1"/>
  <c r="H7" i="1"/>
  <c r="F9" i="1"/>
  <c r="E9" i="1"/>
  <c r="D9" i="1"/>
  <c r="C9" i="1"/>
  <c r="F8" i="1"/>
  <c r="E8" i="1"/>
  <c r="D8" i="1"/>
  <c r="C8" i="1"/>
  <c r="F7" i="1"/>
  <c r="E7" i="1"/>
  <c r="D7" i="1"/>
  <c r="C7" i="1"/>
  <c r="M43" i="1" s="1"/>
  <c r="G6" i="1"/>
  <c r="F6" i="1"/>
  <c r="E6" i="1"/>
  <c r="S43" i="1"/>
  <c r="R43" i="1"/>
  <c r="J26" i="1"/>
  <c r="P26" i="1"/>
  <c r="O26" i="1"/>
  <c r="N26" i="1"/>
  <c r="M26" i="1"/>
  <c r="L26" i="1"/>
  <c r="K26" i="1"/>
  <c r="O40" i="3"/>
  <c r="H9" i="1" l="1"/>
  <c r="H8" i="1"/>
  <c r="C8" i="4"/>
  <c r="C8" i="5" s="1"/>
  <c r="C6" i="4"/>
  <c r="C6" i="5" s="1"/>
  <c r="C7" i="4"/>
  <c r="C9" i="4"/>
  <c r="C9" i="5" s="1"/>
  <c r="K9" i="5"/>
  <c r="J9" i="5"/>
  <c r="I9" i="5"/>
  <c r="K8" i="5"/>
  <c r="J8" i="5"/>
  <c r="I8" i="5"/>
  <c r="K7" i="5"/>
  <c r="J7" i="5"/>
  <c r="I7" i="5"/>
  <c r="F9" i="5"/>
  <c r="E9" i="5"/>
  <c r="D9" i="5"/>
  <c r="F8" i="5"/>
  <c r="E8" i="5"/>
  <c r="D8" i="5"/>
  <c r="F7" i="5"/>
  <c r="E7" i="5"/>
  <c r="D7" i="5"/>
  <c r="N7" i="4"/>
  <c r="M7" i="4"/>
  <c r="L7" i="4"/>
  <c r="K7" i="4"/>
  <c r="J7" i="4"/>
  <c r="I7" i="4"/>
  <c r="H7" i="4"/>
  <c r="H9" i="4" s="1"/>
  <c r="N8" i="4"/>
  <c r="M8" i="4"/>
  <c r="L8" i="4"/>
  <c r="K8" i="4"/>
  <c r="J8" i="4"/>
  <c r="I8" i="4"/>
  <c r="N9" i="4"/>
  <c r="M9" i="4"/>
  <c r="L9" i="4"/>
  <c r="K9" i="4"/>
  <c r="J9" i="4"/>
  <c r="I9" i="4"/>
  <c r="P26" i="5"/>
  <c r="O26" i="5"/>
  <c r="N26" i="5"/>
  <c r="M26" i="5"/>
  <c r="L26" i="5"/>
  <c r="K26" i="5"/>
  <c r="P26" i="4"/>
  <c r="O26" i="4"/>
  <c r="N26" i="4"/>
  <c r="M26" i="4"/>
  <c r="L26" i="4"/>
  <c r="K26" i="4"/>
  <c r="F9" i="4"/>
  <c r="E9" i="4"/>
  <c r="D9" i="4"/>
  <c r="F8" i="4"/>
  <c r="E8" i="4"/>
  <c r="D8" i="4"/>
  <c r="F7" i="4"/>
  <c r="E7" i="4"/>
  <c r="D7" i="4"/>
  <c r="F18" i="4"/>
  <c r="F18" i="5" s="1"/>
  <c r="H7" i="5" l="1"/>
  <c r="H8" i="4"/>
  <c r="C7" i="5"/>
  <c r="M43" i="5" s="1"/>
  <c r="M43" i="4"/>
  <c r="F20" i="5"/>
  <c r="F19" i="5"/>
  <c r="F20" i="4"/>
  <c r="F19" i="4"/>
  <c r="F20" i="3"/>
  <c r="F19" i="3"/>
  <c r="H8" i="5" l="1"/>
  <c r="H9" i="5"/>
  <c r="C40" i="1"/>
  <c r="C18" i="1" s="1"/>
  <c r="I40" i="1"/>
  <c r="C19" i="1" s="1"/>
  <c r="H19" i="1" s="1"/>
  <c r="O40" i="1"/>
  <c r="C20" i="1" s="1"/>
  <c r="H20" i="1" s="1"/>
  <c r="C40" i="4"/>
  <c r="C18" i="4" s="1"/>
  <c r="O40" i="4"/>
  <c r="C20" i="4" s="1"/>
  <c r="H20" i="4" s="1"/>
  <c r="I40" i="4"/>
  <c r="C19" i="4" s="1"/>
  <c r="H19" i="4" s="1"/>
  <c r="C40" i="5"/>
  <c r="C18" i="5" s="1"/>
  <c r="I40" i="5"/>
  <c r="C19" i="5" s="1"/>
  <c r="H19" i="5" s="1"/>
  <c r="O40" i="5"/>
  <c r="C20" i="5" s="1"/>
  <c r="H20" i="5" s="1"/>
  <c r="C40" i="3"/>
  <c r="C18" i="3" s="1"/>
  <c r="I40" i="3"/>
  <c r="C19" i="3" s="1"/>
  <c r="H19" i="3" s="1"/>
  <c r="C20" i="3"/>
  <c r="H20" i="3" s="1"/>
  <c r="A18" i="3"/>
  <c r="C28" i="3" s="1"/>
  <c r="A19" i="3"/>
  <c r="I28" i="3" s="1"/>
  <c r="A20" i="3"/>
  <c r="O28" i="3" s="1"/>
  <c r="C28" i="1"/>
  <c r="I28" i="1"/>
  <c r="O28" i="1"/>
  <c r="A18" i="4"/>
  <c r="C28" i="4" s="1"/>
  <c r="A19" i="4"/>
  <c r="I28" i="4" s="1"/>
  <c r="A20" i="4"/>
  <c r="O28" i="4" s="1"/>
  <c r="A18" i="5"/>
  <c r="C28" i="5" s="1"/>
  <c r="A19" i="5"/>
  <c r="I28" i="5" s="1"/>
  <c r="A20" i="5"/>
  <c r="O28" i="5" s="1"/>
  <c r="C21" i="1" l="1"/>
  <c r="H18" i="1"/>
  <c r="H21" i="1" s="1"/>
  <c r="C21" i="3"/>
  <c r="B3" i="2" s="1"/>
  <c r="C21" i="5"/>
  <c r="B6" i="2" s="1"/>
  <c r="H18" i="5"/>
  <c r="H21" i="5" s="1"/>
  <c r="H18" i="4"/>
  <c r="H21" i="4" s="1"/>
  <c r="C21" i="4"/>
  <c r="H18" i="3"/>
  <c r="H21" i="3" l="1"/>
  <c r="C6" i="2"/>
  <c r="C5" i="2"/>
  <c r="B5" i="2"/>
  <c r="C4" i="2"/>
  <c r="B4" i="2"/>
  <c r="C3" i="2"/>
  <c r="B8" i="2" l="1"/>
  <c r="C8" i="2"/>
  <c r="J26" i="4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 Eiden</author>
  </authors>
  <commentList>
    <comment ref="B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Eingabe mit Tasten I und V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 Eiden</author>
  </authors>
  <commentList>
    <comment ref="B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Eingabe mit Tasten I und V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 Eiden</author>
  </authors>
  <commentList>
    <comment ref="B1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Eingabe mit Tasten I und V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 Eiden</author>
  </authors>
  <commentList>
    <comment ref="B1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Eingabe mit Tasten I und V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<sst xmlns="http://schemas.openxmlformats.org/spreadsheetml/2006/main" count="228" uniqueCount="63">
  <si>
    <t>Verein:</t>
  </si>
  <si>
    <t>Name:</t>
  </si>
  <si>
    <t>Straße:</t>
  </si>
  <si>
    <t>Wohnort:</t>
  </si>
  <si>
    <t>Gültig bis:</t>
  </si>
  <si>
    <t>für Monat</t>
  </si>
  <si>
    <t>Es wird bestätigt, dass die oben aufgeführten</t>
  </si>
  <si>
    <t>Beträge gezahlt und verbucht wurden</t>
  </si>
  <si>
    <t>Datum</t>
  </si>
  <si>
    <t>Für welche Sportart wurden Übungsstunden erteilt:</t>
  </si>
  <si>
    <t>Dat.</t>
  </si>
  <si>
    <t>Uhrzeit von-bis</t>
  </si>
  <si>
    <t>Zahl der Std.</t>
  </si>
  <si>
    <t>Einsatzort</t>
  </si>
  <si>
    <t>Übungsleiter</t>
  </si>
  <si>
    <t>Z A H L U N G S N A C H W E I S   D E S   V E R E I N S</t>
  </si>
  <si>
    <t>Turnverein Hermeskeil 1911 e.V.</t>
  </si>
  <si>
    <t>Postfach 1501</t>
  </si>
  <si>
    <t>zusammen Euro</t>
  </si>
  <si>
    <t>= wird vom Übungsleiter eingetragen</t>
  </si>
  <si>
    <t>MONAT</t>
  </si>
  <si>
    <t>Abgabetermin für diesen</t>
  </si>
  <si>
    <t>Zahlungsnachweis:</t>
  </si>
  <si>
    <t>II.</t>
  </si>
  <si>
    <t>Lizenz-Nr.:</t>
  </si>
  <si>
    <t>1. Quartal</t>
  </si>
  <si>
    <t>2. Quartal</t>
  </si>
  <si>
    <t>3. Quartal</t>
  </si>
  <si>
    <t>4. Quartal</t>
  </si>
  <si>
    <t>Gesamtstunden:</t>
  </si>
  <si>
    <t>III.</t>
  </si>
  <si>
    <t>IV.</t>
  </si>
  <si>
    <t>Quartal</t>
  </si>
  <si>
    <t>Sunden</t>
  </si>
  <si>
    <t>Betrag</t>
  </si>
  <si>
    <t>I.</t>
  </si>
  <si>
    <t>€ pro Stunde</t>
  </si>
  <si>
    <t>Die aufgeführten Stunden habe ich selbst geleistet</t>
  </si>
  <si>
    <t>Anzahl der Stunden</t>
  </si>
  <si>
    <t xml:space="preserve">  Betreuer</t>
  </si>
  <si>
    <t xml:space="preserve">  Trainer ohne Lizenz</t>
  </si>
  <si>
    <t xml:space="preserve">Stundensätze für Betreuer und Trainer </t>
  </si>
  <si>
    <t>bitte entsprechender Betrag im hellgelben Feld links eintragen</t>
  </si>
  <si>
    <t>STUNDENNACHWEIS des Betreuers / Trainers</t>
  </si>
  <si>
    <t>Was abgerechnet werden darf, siehe</t>
  </si>
  <si>
    <t>letzte Tabelle - Gesamtstunden_Jahr</t>
  </si>
  <si>
    <t>Was darf abgerechnet werden:</t>
  </si>
  <si>
    <t>- Coachingzeiten bei Veranstaltungen</t>
  </si>
  <si>
    <r>
      <t xml:space="preserve">Was darf </t>
    </r>
    <r>
      <rPr>
        <b/>
        <u/>
        <sz val="18"/>
        <rFont val="Albertus Extra Bold"/>
      </rPr>
      <t>NICHT</t>
    </r>
    <r>
      <rPr>
        <b/>
        <sz val="18"/>
        <rFont val="Albertus Extra Bold"/>
      </rPr>
      <t xml:space="preserve"> abgerechnet werden:</t>
    </r>
  </si>
  <si>
    <t>-  Fahrtzeiten aller Art</t>
  </si>
  <si>
    <t>-  Vorbereitungszeiten</t>
  </si>
  <si>
    <t>- Jugendliche ab 14 Jahren dürfen abrechnen</t>
  </si>
  <si>
    <t>Kassenwart</t>
  </si>
  <si>
    <t xml:space="preserve">  Trainer mit C - Lizenz DOSB</t>
  </si>
  <si>
    <t xml:space="preserve">  Trainer mit B - Lizenz DOSB</t>
  </si>
  <si>
    <t>54405 Hermeskeil</t>
  </si>
  <si>
    <t xml:space="preserve">IBAN: </t>
  </si>
  <si>
    <t>IBAN Check</t>
  </si>
  <si>
    <t>IBAN ohne Leerzeichen eintragen</t>
  </si>
  <si>
    <t>Stand 01/2026</t>
  </si>
  <si>
    <t>Quartal 2026</t>
  </si>
  <si>
    <t>Gesamtstunden Übungsleiter 2026</t>
  </si>
  <si>
    <t xml:space="preserve">- zu beachten ist der Freibetrag von 3300€/Jahr gilt gesamt für alle Vereine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</si>
</sst>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00\ 0000\ 0000\ 0000\ 0000\ 00"/>
    <numFmt numFmtId="167" formatCode="0000\ 00\ 00\ 000"/>
    <numFmt numFmtId="168" formatCode="00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8"/>
      <name val="Albertus Extra Bold"/>
      <family val="2"/>
    </font>
    <font>
      <sz val="14"/>
      <name val="Antique Olive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8"/>
      <name val="Albertus Extra Bold"/>
    </font>
    <font>
      <b/>
      <u/>
      <sz val="18"/>
      <name val="Albertus Extra Bold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FFFF9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6" xfId="0" applyBorder="1"/>
    <xf numFmtId="0" fontId="0" fillId="0" borderId="0" xfId="0" applyProtection="1">
      <protection locked="0"/>
    </xf>
    <xf numFmtId="0" fontId="8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44" fontId="6" fillId="0" borderId="0" xfId="1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1" fillId="0" borderId="30" xfId="0" quotePrefix="1" applyFont="1" applyBorder="1"/>
    <xf numFmtId="0" fontId="1" fillId="0" borderId="0" xfId="0" quotePrefix="1" applyFont="1"/>
    <xf numFmtId="0" fontId="17" fillId="0" borderId="6" xfId="0" applyFont="1" applyBorder="1"/>
    <xf numFmtId="0" fontId="17" fillId="0" borderId="31" xfId="0" applyFont="1" applyBorder="1"/>
    <xf numFmtId="0" fontId="0" fillId="4" borderId="2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7" fillId="0" borderId="0" xfId="0" applyFont="1"/>
    <xf numFmtId="0" fontId="0" fillId="0" borderId="2" xfId="0" applyBorder="1"/>
    <xf numFmtId="2" fontId="0" fillId="0" borderId="21" xfId="0" applyNumberFormat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shrinkToFit="1"/>
      <protection locked="0"/>
    </xf>
    <xf numFmtId="168" fontId="0" fillId="0" borderId="11" xfId="0" applyNumberFormat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Border="1" applyAlignment="1" applyProtection="1">
      <alignment horizontal="center" vertical="center" shrinkToFit="1"/>
      <protection locked="0"/>
    </xf>
    <xf numFmtId="49" fontId="14" fillId="0" borderId="21" xfId="0" applyNumberFormat="1" applyFont="1" applyBorder="1" applyAlignment="1" applyProtection="1">
      <alignment horizontal="center" vertical="center" shrinkToFit="1"/>
      <protection locked="0"/>
    </xf>
    <xf numFmtId="44" fontId="16" fillId="5" borderId="1" xfId="2" applyFont="1" applyFill="1" applyBorder="1" applyAlignment="1" applyProtection="1">
      <alignment shrinkToFit="1"/>
      <protection locked="0"/>
    </xf>
    <xf numFmtId="44" fontId="16" fillId="0" borderId="1" xfId="2" applyFont="1" applyFill="1" applyBorder="1" applyAlignment="1" applyProtection="1">
      <alignment shrinkToFit="1"/>
    </xf>
    <xf numFmtId="0" fontId="0" fillId="0" borderId="0" xfId="0" applyAlignment="1" applyProtection="1">
      <alignment shrinkToFit="1"/>
      <protection locked="0"/>
    </xf>
    <xf numFmtId="164" fontId="9" fillId="0" borderId="1" xfId="0" applyNumberFormat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16" fillId="0" borderId="30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6" fillId="0" borderId="27" xfId="0" applyFont="1" applyBorder="1" applyAlignment="1">
      <alignment horizontal="center" vertical="top" wrapText="1"/>
    </xf>
    <xf numFmtId="8" fontId="16" fillId="0" borderId="28" xfId="0" applyNumberFormat="1" applyFont="1" applyBorder="1" applyAlignment="1">
      <alignment horizontal="right" vertical="top" wrapText="1"/>
    </xf>
    <xf numFmtId="8" fontId="16" fillId="0" borderId="29" xfId="0" applyNumberFormat="1" applyFont="1" applyBorder="1" applyAlignment="1">
      <alignment horizontal="righ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49" fontId="15" fillId="0" borderId="37" xfId="0" applyNumberFormat="1" applyFont="1" applyBorder="1" applyAlignment="1" applyProtection="1">
      <alignment horizontal="center" vertical="center" shrinkToFit="1"/>
      <protection locked="0"/>
    </xf>
    <xf numFmtId="49" fontId="15" fillId="0" borderId="38" xfId="0" applyNumberFormat="1" applyFont="1" applyBorder="1" applyAlignment="1" applyProtection="1">
      <alignment horizontal="center" vertical="center" shrinkToFit="1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49" fontId="15" fillId="0" borderId="24" xfId="0" applyNumberFormat="1" applyFon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shrinkToFit="1"/>
      <protection locked="0"/>
    </xf>
    <xf numFmtId="49" fontId="1" fillId="0" borderId="22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2" fontId="0" fillId="0" borderId="22" xfId="0" applyNumberFormat="1" applyBorder="1" applyAlignment="1" applyProtection="1">
      <alignment horizontal="center" vertical="center" shrinkToFit="1"/>
      <protection locked="0"/>
    </xf>
    <xf numFmtId="2" fontId="0" fillId="0" borderId="23" xfId="0" applyNumberFormat="1" applyBorder="1" applyAlignment="1" applyProtection="1">
      <alignment horizontal="center" vertical="center" shrinkToFit="1"/>
      <protection locked="0"/>
    </xf>
    <xf numFmtId="0" fontId="1" fillId="7" borderId="0" xfId="0" applyFont="1" applyFill="1" applyAlignment="1" applyProtection="1">
      <alignment shrinkToFit="1"/>
      <protection locked="0"/>
    </xf>
    <xf numFmtId="0" fontId="0" fillId="7" borderId="0" xfId="0" applyFill="1" applyAlignment="1" applyProtection="1">
      <alignment shrinkToFit="1"/>
      <protection locked="0"/>
    </xf>
    <xf numFmtId="49" fontId="4" fillId="0" borderId="0" xfId="0" applyNumberFormat="1" applyFont="1" applyAlignment="1">
      <alignment vertical="center" wrapText="1"/>
    </xf>
    <xf numFmtId="44" fontId="1" fillId="6" borderId="1" xfId="2" applyFont="1" applyFill="1" applyBorder="1" applyAlignment="1">
      <alignment shrinkToFit="1"/>
    </xf>
    <xf numFmtId="2" fontId="0" fillId="6" borderId="10" xfId="0" applyNumberFormat="1" applyFill="1" applyBorder="1" applyAlignment="1">
      <alignment horizontal="center" shrinkToFit="1"/>
    </xf>
    <xf numFmtId="2" fontId="0" fillId="6" borderId="13" xfId="0" applyNumberFormat="1" applyFill="1" applyBorder="1" applyAlignment="1">
      <alignment horizontal="center" shrinkToFit="1"/>
    </xf>
    <xf numFmtId="0" fontId="12" fillId="0" borderId="0" xfId="0" applyFont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6" fillId="0" borderId="3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1" xfId="0" applyBorder="1"/>
    <xf numFmtId="0" fontId="0" fillId="0" borderId="16" xfId="0" applyBorder="1"/>
    <xf numFmtId="0" fontId="0" fillId="0" borderId="17" xfId="0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0" fillId="6" borderId="20" xfId="0" applyNumberFormat="1" applyFill="1" applyBorder="1" applyAlignment="1">
      <alignment horizontal="center" shrinkToFit="1"/>
    </xf>
    <xf numFmtId="44" fontId="7" fillId="6" borderId="14" xfId="2" applyFont="1" applyFill="1" applyBorder="1" applyAlignment="1">
      <alignment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0" borderId="15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5" borderId="0" xfId="0" applyFont="1" applyFill="1" applyAlignment="1" applyProtection="1">
      <alignment horizontal="left" shrinkToFit="1"/>
      <protection locked="0"/>
    </xf>
    <xf numFmtId="0" fontId="2" fillId="0" borderId="0" xfId="0" quotePrefix="1" applyFont="1" applyAlignment="1">
      <alignment horizontal="left" shrinkToFit="1"/>
    </xf>
    <xf numFmtId="167" fontId="2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1" xfId="0" applyBorder="1" applyAlignment="1">
      <alignment vertical="top"/>
    </xf>
    <xf numFmtId="8" fontId="16" fillId="0" borderId="25" xfId="0" applyNumberFormat="1" applyFont="1" applyBorder="1" applyAlignment="1">
      <alignment horizontal="right" vertical="top" wrapText="1"/>
    </xf>
    <xf numFmtId="8" fontId="16" fillId="0" borderId="27" xfId="0" applyNumberFormat="1" applyFont="1" applyBorder="1" applyAlignment="1">
      <alignment horizontal="right" vertical="top" wrapText="1"/>
    </xf>
    <xf numFmtId="0" fontId="0" fillId="0" borderId="0" xfId="0"/>
    <xf numFmtId="166" fontId="2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7" fillId="0" borderId="34" xfId="0" quotePrefix="1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0" fontId="17" fillId="0" borderId="28" xfId="0" quotePrefix="1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32" xfId="0" quotePrefix="1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6" fillId="0" borderId="28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56028</xdr:colOff>
      <xdr:row>1</xdr:row>
      <xdr:rowOff>195942</xdr:rowOff>
    </xdr:from>
    <xdr:to>
      <xdr:col>15</xdr:col>
      <xdr:colOff>678656</xdr:colOff>
      <xdr:row>12</xdr:row>
      <xdr:rowOff>157841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540942" y="419099"/>
          <a:ext cx="2353457" cy="173627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WICHTIGE HINWEISE: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 Jeder Übungsleiter ist verpflichtet,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hellgelben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Felder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im Zahlungsnachweis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selbst auszufüllen.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 Der Zahlungsnachweis muss vierteljährlich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erstellt und </a:t>
          </a: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dem Abteilungsleiter zur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Weitergabe vorgelegt werden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 Bei evtl. durchgeführten Vereinsprüfungen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muss dieser Nachweis - ausgefüllt mit den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jeweiligen Angaben - vorgelegt werden.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56029</xdr:colOff>
      <xdr:row>1</xdr:row>
      <xdr:rowOff>195942</xdr:rowOff>
    </xdr:from>
    <xdr:to>
      <xdr:col>15</xdr:col>
      <xdr:colOff>678657</xdr:colOff>
      <xdr:row>12</xdr:row>
      <xdr:rowOff>157841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551829" y="419099"/>
          <a:ext cx="2353457" cy="173627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WICHTIGE HINWEISE: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 Jeder Übungsleiter ist verpflichtet,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hellgelben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Felder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im Zahlungsnachweis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selbst auszufüllen.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 Der Zahlungsnachweis muss vierteljährlich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erstellt und </a:t>
          </a: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dem Abteilungsleiter zur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Weitergabe vorgelegt werden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 Bei evtl. durchgeführten Vereinsprüfungen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muss dieser Nachweis - ausgefüllt mit den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jeweiligen Angaben - vorgelegt werden.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56030</xdr:colOff>
      <xdr:row>2</xdr:row>
      <xdr:rowOff>0</xdr:rowOff>
    </xdr:from>
    <xdr:to>
      <xdr:col>15</xdr:col>
      <xdr:colOff>678658</xdr:colOff>
      <xdr:row>12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551830" y="419100"/>
          <a:ext cx="2353457" cy="173082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WICHTIGE HINWEISE: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 Jeder Übungsleiter ist verpflichtet,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hellgelben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Felder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im Zahlungsnachweis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selbst auszufüllen.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 Der Zahlungsnachweis muss vierteljährlich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erstellt und </a:t>
          </a: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dem Abteilungsleiter zur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Weitergabe vorgelegt werden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 Bei evtl. durchgeführten Vereinsprüfungen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muss dieser Nachweis - ausgefüllt mit den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jeweiligen Angaben - vorgelegt werden.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56030</xdr:colOff>
      <xdr:row>2</xdr:row>
      <xdr:rowOff>0</xdr:rowOff>
    </xdr:from>
    <xdr:to>
      <xdr:col>15</xdr:col>
      <xdr:colOff>678658</xdr:colOff>
      <xdr:row>13</xdr:row>
      <xdr:rowOff>5443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540944" y="419100"/>
          <a:ext cx="2353457" cy="174171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WICHTIGE HINWEISE: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 Jeder Übungsleiter ist verpflichtet,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hellgelben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Felder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im Zahlungsnachweis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selbst auszufüllen.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 Der Zahlungsnachweis muss vierteljährlich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erstellt und </a:t>
          </a: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dem Abteilungsleiter zur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Weitergabe vorgelegt werden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 Bei evtl. durchgeführten Vereinsprüfungen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muss dieser Nachweis - ausgefüllt mit den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jeweiligen Angaben - vorgelegt werden.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Zeros="0" tabSelected="1" zoomScaleNormal="100" workbookViewId="0">
      <selection activeCell="C6" sqref="C6"/>
    </sheetView>
  </sheetViews>
  <sheetFormatPr baseColWidth="10" defaultRowHeight="13.2"/>
  <cols>
    <col min="1" max="1" width="4.33203125" customWidth="1"/>
    <col min="2" max="2" width="8.6640625" customWidth="1"/>
    <col min="3" max="3" width="7.33203125" customWidth="1"/>
    <col min="4" max="4" width="2.6640625" customWidth="1"/>
    <col min="5" max="5" width="2.44140625" customWidth="1"/>
    <col min="6" max="6" width="7.44140625" customWidth="1"/>
    <col min="7" max="8" width="8.5546875" customWidth="1"/>
    <col min="9" max="9" width="3.109375" customWidth="1"/>
    <col min="10" max="10" width="3.6640625" customWidth="1"/>
    <col min="11" max="11" width="6.6640625" customWidth="1"/>
    <col min="12" max="12" width="4.6640625" customWidth="1"/>
    <col min="13" max="13" width="4.88671875" customWidth="1"/>
    <col min="14" max="14" width="8.6640625" customWidth="1"/>
    <col min="15" max="15" width="6.33203125" customWidth="1"/>
    <col min="16" max="16" width="10.6640625" customWidth="1"/>
  </cols>
  <sheetData>
    <row r="1" spans="1:16" ht="17.399999999999999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1"/>
      <c r="O1" s="21"/>
      <c r="P1" s="16" t="s">
        <v>59</v>
      </c>
    </row>
    <row r="2" spans="1:16" ht="15.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O2" s="46">
        <v>46112</v>
      </c>
      <c r="P2" s="46"/>
    </row>
    <row r="3" spans="1:16">
      <c r="A3" s="111" t="s">
        <v>0</v>
      </c>
      <c r="B3" s="111"/>
      <c r="C3" s="111" t="s">
        <v>16</v>
      </c>
      <c r="D3" s="111"/>
      <c r="E3" s="111"/>
      <c r="F3" s="111"/>
      <c r="G3" s="111"/>
      <c r="H3" s="111"/>
    </row>
    <row r="4" spans="1:16">
      <c r="C4" t="s">
        <v>17</v>
      </c>
    </row>
    <row r="5" spans="1:16" ht="12.75" customHeight="1">
      <c r="C5" s="111" t="s">
        <v>55</v>
      </c>
      <c r="D5" s="111"/>
      <c r="E5" s="111"/>
      <c r="F5" s="111"/>
    </row>
    <row r="6" spans="1:16" ht="12.75" customHeight="1">
      <c r="A6" t="s">
        <v>24</v>
      </c>
      <c r="C6" s="35"/>
      <c r="D6" s="71" t="s">
        <v>19</v>
      </c>
      <c r="E6" s="71"/>
      <c r="F6" s="71"/>
      <c r="G6" s="71"/>
      <c r="H6" s="78" t="s">
        <v>58</v>
      </c>
      <c r="I6" s="78"/>
      <c r="J6" s="78"/>
      <c r="K6" s="78"/>
    </row>
    <row r="7" spans="1:16">
      <c r="A7" t="s">
        <v>1</v>
      </c>
      <c r="C7" s="69"/>
      <c r="D7" s="70"/>
      <c r="E7" s="70"/>
      <c r="F7" s="70"/>
      <c r="G7" s="16" t="s">
        <v>56</v>
      </c>
      <c r="H7" s="101"/>
      <c r="I7" s="101"/>
      <c r="J7" s="101"/>
      <c r="K7" s="101"/>
    </row>
    <row r="8" spans="1:16">
      <c r="A8" t="s">
        <v>2</v>
      </c>
      <c r="C8" s="69"/>
      <c r="D8" s="70"/>
      <c r="E8" s="70"/>
      <c r="F8" s="70"/>
      <c r="G8" s="16"/>
      <c r="H8" s="102" t="str">
        <f>TRIM(LEFT(H7,4)&amp;" "&amp;MID(H7,5,4)&amp;" "&amp;MID(H7,9,4)&amp;" "&amp;MID(H7,13,4)&amp;" "&amp;MID(H7,17,4)&amp;" "&amp;MID(H7,21,4))</f>
        <v/>
      </c>
      <c r="I8" s="102"/>
      <c r="J8" s="102"/>
      <c r="K8" s="102"/>
    </row>
    <row r="9" spans="1:16">
      <c r="A9" t="s">
        <v>3</v>
      </c>
      <c r="C9" s="69"/>
      <c r="D9" s="70"/>
      <c r="E9" s="70"/>
      <c r="F9" s="70"/>
      <c r="G9" s="16" t="s">
        <v>57</v>
      </c>
      <c r="H9" s="103" t="str">
        <f>IFERROR(IF(H7="DE"&amp;TEXT((98-MOD((62*(1+MOD(MID(H7,5,8),97))+27*MOD(RIGHT(H7,10),97)),97)),"00")&amp;MID(H7,5,8)&amp;TEXT(RIGHT(H7,10),"0000000000"),"IBAN OK","IBAN Falsch"),"IBAN Falsch")</f>
        <v>IBAN Falsch</v>
      </c>
      <c r="I9" s="103"/>
      <c r="J9" s="103"/>
      <c r="K9" s="103"/>
    </row>
    <row r="10" spans="1:16">
      <c r="A10" t="s">
        <v>4</v>
      </c>
      <c r="C10" s="41"/>
      <c r="G10" s="106" t="s">
        <v>21</v>
      </c>
      <c r="H10" s="106"/>
      <c r="I10" s="106"/>
      <c r="J10" s="106"/>
      <c r="K10" s="106"/>
    </row>
    <row r="11" spans="1:16">
      <c r="G11" s="106" t="s">
        <v>22</v>
      </c>
      <c r="H11" s="106"/>
      <c r="I11" s="106"/>
      <c r="J11" s="106"/>
      <c r="K11" s="106"/>
    </row>
    <row r="12" spans="1:16">
      <c r="G12" s="107">
        <v>46127</v>
      </c>
      <c r="H12" s="107"/>
      <c r="I12" s="107"/>
      <c r="J12" s="107"/>
      <c r="K12" s="107"/>
    </row>
    <row r="14" spans="1:16">
      <c r="B14" s="26" t="s">
        <v>35</v>
      </c>
      <c r="C14" s="75" t="s">
        <v>60</v>
      </c>
      <c r="D14" s="75"/>
      <c r="E14" s="75"/>
    </row>
    <row r="15" spans="1:16" ht="6.75" customHeight="1" thickBot="1"/>
    <row r="16" spans="1:16" ht="12.75" customHeight="1">
      <c r="A16" s="108" t="s">
        <v>5</v>
      </c>
      <c r="B16" s="108"/>
      <c r="C16" s="76" t="s">
        <v>38</v>
      </c>
      <c r="D16" s="77"/>
      <c r="F16" s="76" t="s">
        <v>36</v>
      </c>
      <c r="G16" s="104" t="s">
        <v>18</v>
      </c>
      <c r="H16" s="105"/>
      <c r="I16" s="105"/>
      <c r="J16" s="1"/>
      <c r="K16" s="20"/>
      <c r="L16" s="50" t="s">
        <v>41</v>
      </c>
      <c r="M16" s="51"/>
      <c r="N16" s="51"/>
      <c r="O16" s="51"/>
      <c r="P16" s="52"/>
    </row>
    <row r="17" spans="1:17" ht="24.75" customHeight="1" thickBot="1">
      <c r="A17" s="108"/>
      <c r="B17" s="108"/>
      <c r="C17" s="77"/>
      <c r="D17" s="77"/>
      <c r="F17" s="76"/>
      <c r="G17" s="105"/>
      <c r="H17" s="105"/>
      <c r="I17" s="105"/>
      <c r="K17" s="20"/>
      <c r="L17" s="47" t="s">
        <v>42</v>
      </c>
      <c r="M17" s="48"/>
      <c r="N17" s="48"/>
      <c r="O17" s="48"/>
      <c r="P17" s="49"/>
    </row>
    <row r="18" spans="1:17">
      <c r="A18" s="84" t="str">
        <f>IF(B14="I.","Januar",IF(B14="II.","April",IF(B14="III.","Juli",(IF(B14="IV.","Oktober")))))</f>
        <v>Januar</v>
      </c>
      <c r="B18" s="84"/>
      <c r="C18" s="73">
        <f>C40</f>
        <v>0</v>
      </c>
      <c r="D18" s="74"/>
      <c r="F18" s="39"/>
      <c r="G18" s="3"/>
      <c r="H18" s="72">
        <f>C18*F18</f>
        <v>0</v>
      </c>
      <c r="I18" s="72"/>
      <c r="K18" s="20"/>
      <c r="L18" s="109">
        <v>5</v>
      </c>
      <c r="M18" s="110"/>
      <c r="N18" s="55" t="s">
        <v>39</v>
      </c>
      <c r="O18" s="56"/>
      <c r="P18" s="57"/>
    </row>
    <row r="19" spans="1:17" ht="12.75" customHeight="1">
      <c r="A19" s="84" t="str">
        <f>IF(B14="I.","Februar",IF(B14="II.","Mai",IF(B14="III.","August",(IF(B14="IV.","November")))))</f>
        <v>Februar</v>
      </c>
      <c r="B19" s="84"/>
      <c r="C19" s="73">
        <f>I40</f>
        <v>0</v>
      </c>
      <c r="D19" s="74"/>
      <c r="F19" s="40">
        <f>F18</f>
        <v>0</v>
      </c>
      <c r="G19" s="3"/>
      <c r="H19" s="72">
        <f>C19*F19</f>
        <v>0</v>
      </c>
      <c r="I19" s="72"/>
      <c r="K19" s="20"/>
      <c r="L19" s="53">
        <v>7</v>
      </c>
      <c r="M19" s="54"/>
      <c r="N19" s="126" t="s">
        <v>40</v>
      </c>
      <c r="O19" s="127"/>
      <c r="P19" s="128"/>
    </row>
    <row r="20" spans="1:17" ht="12.75" customHeight="1">
      <c r="A20" s="84" t="str">
        <f>IF(B14="I.","März",IF(B14="II.","Juni",IF(B14="III.","September",(IF(B14="IV.","Dezember")))))</f>
        <v>März</v>
      </c>
      <c r="B20" s="84"/>
      <c r="C20" s="73">
        <f>O40</f>
        <v>0</v>
      </c>
      <c r="D20" s="74"/>
      <c r="F20" s="40">
        <f>F18</f>
        <v>0</v>
      </c>
      <c r="G20" s="3"/>
      <c r="H20" s="72">
        <f>C20*F20</f>
        <v>0</v>
      </c>
      <c r="I20" s="72"/>
      <c r="K20" s="20"/>
      <c r="L20" s="53">
        <v>13</v>
      </c>
      <c r="M20" s="54"/>
      <c r="N20" s="126" t="s">
        <v>53</v>
      </c>
      <c r="O20" s="127"/>
      <c r="P20" s="128"/>
    </row>
    <row r="21" spans="1:17" ht="13.5" customHeight="1" thickBot="1">
      <c r="C21" s="89">
        <f>SUM(C18:D20)</f>
        <v>0</v>
      </c>
      <c r="D21" s="89"/>
      <c r="H21" s="90">
        <f>SUM(H18:I20)</f>
        <v>0</v>
      </c>
      <c r="I21" s="90"/>
      <c r="K21" s="20"/>
      <c r="L21" s="53">
        <v>15</v>
      </c>
      <c r="M21" s="54"/>
      <c r="N21" s="126" t="s">
        <v>54</v>
      </c>
      <c r="O21" s="127"/>
      <c r="P21" s="128"/>
    </row>
    <row r="22" spans="1:17" ht="13.8" customHeight="1" thickBot="1">
      <c r="L22" s="129" t="s">
        <v>44</v>
      </c>
      <c r="M22" s="130"/>
      <c r="N22" s="130"/>
      <c r="O22" s="130"/>
      <c r="P22" s="131"/>
    </row>
    <row r="23" spans="1:17" ht="13.8" thickBot="1">
      <c r="L23" s="81" t="s">
        <v>45</v>
      </c>
      <c r="M23" s="82"/>
      <c r="N23" s="82"/>
      <c r="O23" s="82"/>
      <c r="P23" s="83"/>
    </row>
    <row r="24" spans="1:17" ht="15.6">
      <c r="A24" s="17" t="s">
        <v>43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6" spans="1:17">
      <c r="A26" s="15" t="s">
        <v>9</v>
      </c>
      <c r="J26" s="60"/>
      <c r="K26" s="60"/>
      <c r="L26" s="60"/>
      <c r="M26" s="60"/>
      <c r="N26" s="60"/>
      <c r="O26" s="60"/>
      <c r="P26" s="60"/>
    </row>
    <row r="27" spans="1:17" ht="3.7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ht="24.9" customHeight="1" thickBot="1">
      <c r="A28" s="85" t="s">
        <v>20</v>
      </c>
      <c r="B28" s="86"/>
      <c r="C28" s="87" t="str">
        <f>A18</f>
        <v>Januar</v>
      </c>
      <c r="D28" s="87"/>
      <c r="E28" s="87"/>
      <c r="F28" s="88"/>
      <c r="G28" s="85" t="s">
        <v>20</v>
      </c>
      <c r="H28" s="86"/>
      <c r="I28" s="87" t="str">
        <f>A19</f>
        <v>Februar</v>
      </c>
      <c r="J28" s="87"/>
      <c r="K28" s="87"/>
      <c r="L28" s="88"/>
      <c r="M28" s="85" t="s">
        <v>20</v>
      </c>
      <c r="N28" s="86"/>
      <c r="O28" s="87" t="str">
        <f>A20</f>
        <v>März</v>
      </c>
      <c r="P28" s="88"/>
    </row>
    <row r="29" spans="1:17" ht="24.75" customHeight="1">
      <c r="A29" s="4" t="s">
        <v>10</v>
      </c>
      <c r="B29" s="19" t="s">
        <v>11</v>
      </c>
      <c r="C29" s="18" t="s">
        <v>12</v>
      </c>
      <c r="D29" s="79" t="s">
        <v>13</v>
      </c>
      <c r="E29" s="79"/>
      <c r="F29" s="80"/>
      <c r="G29" s="4" t="s">
        <v>10</v>
      </c>
      <c r="H29" s="19" t="s">
        <v>11</v>
      </c>
      <c r="I29" s="96" t="s">
        <v>12</v>
      </c>
      <c r="J29" s="96"/>
      <c r="K29" s="94" t="s">
        <v>13</v>
      </c>
      <c r="L29" s="95"/>
      <c r="M29" s="4" t="s">
        <v>10</v>
      </c>
      <c r="N29" s="19" t="s">
        <v>11</v>
      </c>
      <c r="O29" s="18" t="s">
        <v>12</v>
      </c>
      <c r="P29" s="5" t="s">
        <v>13</v>
      </c>
      <c r="Q29" s="20"/>
    </row>
    <row r="30" spans="1:17" ht="20.25" customHeight="1">
      <c r="A30" s="36"/>
      <c r="B30" s="38"/>
      <c r="C30" s="34"/>
      <c r="D30" s="64"/>
      <c r="E30" s="65"/>
      <c r="F30" s="66"/>
      <c r="G30" s="36"/>
      <c r="H30" s="38"/>
      <c r="I30" s="67"/>
      <c r="J30" s="68"/>
      <c r="K30" s="62"/>
      <c r="L30" s="63"/>
      <c r="M30" s="36"/>
      <c r="N30" s="38"/>
      <c r="O30" s="34"/>
      <c r="P30" s="37"/>
    </row>
    <row r="31" spans="1:17" ht="20.25" customHeight="1">
      <c r="A31" s="36"/>
      <c r="B31" s="38"/>
      <c r="C31" s="34"/>
      <c r="D31" s="64"/>
      <c r="E31" s="65"/>
      <c r="F31" s="66"/>
      <c r="G31" s="36"/>
      <c r="H31" s="38"/>
      <c r="I31" s="67"/>
      <c r="J31" s="68"/>
      <c r="K31" s="58"/>
      <c r="L31" s="59"/>
      <c r="M31" s="36"/>
      <c r="N31" s="38"/>
      <c r="O31" s="34"/>
      <c r="P31" s="37"/>
    </row>
    <row r="32" spans="1:17" ht="20.25" customHeight="1">
      <c r="A32" s="36"/>
      <c r="B32" s="38"/>
      <c r="C32" s="34"/>
      <c r="D32" s="64"/>
      <c r="E32" s="65"/>
      <c r="F32" s="66"/>
      <c r="G32" s="36"/>
      <c r="H32" s="38"/>
      <c r="I32" s="67"/>
      <c r="J32" s="68"/>
      <c r="K32" s="58"/>
      <c r="L32" s="59"/>
      <c r="M32" s="36"/>
      <c r="N32" s="38"/>
      <c r="O32" s="34"/>
      <c r="P32" s="37"/>
    </row>
    <row r="33" spans="1:22" ht="20.25" customHeight="1">
      <c r="A33" s="36"/>
      <c r="B33" s="38"/>
      <c r="C33" s="34"/>
      <c r="D33" s="64"/>
      <c r="E33" s="65"/>
      <c r="F33" s="66"/>
      <c r="G33" s="36"/>
      <c r="H33" s="38"/>
      <c r="I33" s="67"/>
      <c r="J33" s="68"/>
      <c r="K33" s="58"/>
      <c r="L33" s="59"/>
      <c r="M33" s="36"/>
      <c r="N33" s="38"/>
      <c r="O33" s="34"/>
      <c r="P33" s="37"/>
    </row>
    <row r="34" spans="1:22" ht="20.25" customHeight="1">
      <c r="A34" s="36"/>
      <c r="B34" s="38"/>
      <c r="C34" s="34"/>
      <c r="D34" s="64"/>
      <c r="E34" s="65"/>
      <c r="F34" s="66"/>
      <c r="G34" s="36"/>
      <c r="H34" s="38"/>
      <c r="I34" s="67"/>
      <c r="J34" s="68"/>
      <c r="K34" s="58"/>
      <c r="L34" s="59"/>
      <c r="M34" s="36"/>
      <c r="N34" s="38"/>
      <c r="O34" s="34"/>
      <c r="P34" s="37"/>
    </row>
    <row r="35" spans="1:22" ht="20.25" customHeight="1">
      <c r="A35" s="36"/>
      <c r="B35" s="38"/>
      <c r="C35" s="34"/>
      <c r="D35" s="64"/>
      <c r="E35" s="65"/>
      <c r="F35" s="66"/>
      <c r="G35" s="36"/>
      <c r="H35" s="38"/>
      <c r="I35" s="67"/>
      <c r="J35" s="68"/>
      <c r="K35" s="58"/>
      <c r="L35" s="59"/>
      <c r="M35" s="36"/>
      <c r="N35" s="38"/>
      <c r="O35" s="34"/>
      <c r="P35" s="37"/>
    </row>
    <row r="36" spans="1:22" ht="20.25" customHeight="1">
      <c r="A36" s="36"/>
      <c r="B36" s="38"/>
      <c r="C36" s="34"/>
      <c r="D36" s="64"/>
      <c r="E36" s="65"/>
      <c r="F36" s="66"/>
      <c r="G36" s="36"/>
      <c r="H36" s="38"/>
      <c r="I36" s="67"/>
      <c r="J36" s="68"/>
      <c r="K36" s="58"/>
      <c r="L36" s="59"/>
      <c r="M36" s="36"/>
      <c r="N36" s="38"/>
      <c r="O36" s="34"/>
      <c r="P36" s="37"/>
    </row>
    <row r="37" spans="1:22" ht="20.25" customHeight="1">
      <c r="A37" s="36"/>
      <c r="B37" s="38"/>
      <c r="C37" s="34"/>
      <c r="D37" s="64"/>
      <c r="E37" s="65"/>
      <c r="F37" s="66"/>
      <c r="G37" s="36"/>
      <c r="H37" s="38"/>
      <c r="I37" s="67"/>
      <c r="J37" s="68"/>
      <c r="K37" s="58"/>
      <c r="L37" s="59"/>
      <c r="M37" s="36"/>
      <c r="N37" s="38"/>
      <c r="O37" s="34"/>
      <c r="P37" s="37"/>
    </row>
    <row r="38" spans="1:22" ht="20.25" customHeight="1">
      <c r="A38" s="36"/>
      <c r="B38" s="38"/>
      <c r="C38" s="34"/>
      <c r="D38" s="64"/>
      <c r="E38" s="65"/>
      <c r="F38" s="66"/>
      <c r="G38" s="36"/>
      <c r="H38" s="38"/>
      <c r="I38" s="67"/>
      <c r="J38" s="68"/>
      <c r="K38" s="58"/>
      <c r="L38" s="59"/>
      <c r="M38" s="36"/>
      <c r="N38" s="38"/>
      <c r="O38" s="34"/>
      <c r="P38" s="37"/>
    </row>
    <row r="39" spans="1:22" ht="20.25" customHeight="1">
      <c r="A39" s="36"/>
      <c r="B39" s="38"/>
      <c r="C39" s="34"/>
      <c r="D39" s="64"/>
      <c r="E39" s="65"/>
      <c r="F39" s="66"/>
      <c r="G39" s="36"/>
      <c r="H39" s="38"/>
      <c r="I39" s="67"/>
      <c r="J39" s="68"/>
      <c r="K39" s="58"/>
      <c r="L39" s="59"/>
      <c r="M39" s="36"/>
      <c r="N39" s="38"/>
      <c r="O39" s="34"/>
      <c r="P39" s="37"/>
    </row>
    <row r="40" spans="1:22" ht="20.25" customHeight="1">
      <c r="C40" s="27">
        <f>SUM(C30:C39)</f>
        <v>0</v>
      </c>
      <c r="I40" s="98">
        <f>SUM(I30:J39)</f>
        <v>0</v>
      </c>
      <c r="J40" s="99"/>
      <c r="O40" s="28">
        <f>SUM(O30:O39)</f>
        <v>0</v>
      </c>
      <c r="P40" s="29"/>
    </row>
    <row r="41" spans="1:22">
      <c r="C41" s="30"/>
      <c r="I41" s="97"/>
      <c r="J41" s="97"/>
      <c r="O41" s="31"/>
      <c r="P41" s="30"/>
    </row>
    <row r="42" spans="1:22">
      <c r="M42" s="15"/>
      <c r="P42" s="32"/>
    </row>
    <row r="43" spans="1:22">
      <c r="A43" s="15" t="s">
        <v>37</v>
      </c>
      <c r="M43" s="60">
        <f>C7</f>
        <v>0</v>
      </c>
      <c r="N43" s="61"/>
      <c r="O43" s="61"/>
      <c r="P43" s="61"/>
    </row>
    <row r="44" spans="1:22">
      <c r="A44" s="15"/>
      <c r="N44" s="92" t="s">
        <v>14</v>
      </c>
      <c r="O44" s="92"/>
      <c r="P44" s="92"/>
    </row>
    <row r="45" spans="1:22">
      <c r="V45" s="15"/>
    </row>
    <row r="46" spans="1:22">
      <c r="A46" t="s">
        <v>6</v>
      </c>
      <c r="H46" s="33"/>
      <c r="I46" s="33"/>
      <c r="J46" s="33"/>
      <c r="K46" s="33"/>
      <c r="L46" s="33"/>
      <c r="M46" s="33"/>
      <c r="N46" s="33"/>
      <c r="O46" s="33"/>
      <c r="P46" s="33"/>
    </row>
    <row r="47" spans="1:22">
      <c r="A47" t="s">
        <v>7</v>
      </c>
      <c r="H47" s="93" t="s">
        <v>8</v>
      </c>
      <c r="I47" s="93"/>
      <c r="K47" s="45"/>
      <c r="L47" s="45"/>
      <c r="M47" s="45"/>
      <c r="N47" s="91" t="s">
        <v>52</v>
      </c>
      <c r="O47" s="92"/>
      <c r="P47" s="92"/>
    </row>
  </sheetData>
  <sheetProtection algorithmName="SHA-512" hashValue="yBK3fWfKJW4EGq5uSf2EV4KXj71YT3A+bNegWpZbN3QRVRz/+gGxpaCmzhbO9CJfeOxK6xsBkjSekBt11vczPQ==" saltValue="+YJzmdtolMsUaR3HvAagQA==" spinCount="100000" sheet="1" objects="1" scenarios="1" selectLockedCells="1"/>
  <mergeCells count="90">
    <mergeCell ref="L20:M20"/>
    <mergeCell ref="L21:M21"/>
    <mergeCell ref="L22:P22"/>
    <mergeCell ref="A1:M1"/>
    <mergeCell ref="H7:K7"/>
    <mergeCell ref="H8:K8"/>
    <mergeCell ref="H9:K9"/>
    <mergeCell ref="H18:I18"/>
    <mergeCell ref="G16:I17"/>
    <mergeCell ref="G10:K10"/>
    <mergeCell ref="G11:K11"/>
    <mergeCell ref="G12:K12"/>
    <mergeCell ref="A18:B18"/>
    <mergeCell ref="A16:B17"/>
    <mergeCell ref="L18:M18"/>
    <mergeCell ref="A3:B3"/>
    <mergeCell ref="C3:H3"/>
    <mergeCell ref="C5:F5"/>
    <mergeCell ref="F16:F17"/>
    <mergeCell ref="N47:P47"/>
    <mergeCell ref="H47:I47"/>
    <mergeCell ref="O28:P28"/>
    <mergeCell ref="G28:H28"/>
    <mergeCell ref="M28:N28"/>
    <mergeCell ref="I28:L28"/>
    <mergeCell ref="K29:L29"/>
    <mergeCell ref="K32:L32"/>
    <mergeCell ref="K33:L33"/>
    <mergeCell ref="K34:L34"/>
    <mergeCell ref="K35:L35"/>
    <mergeCell ref="K36:L36"/>
    <mergeCell ref="I29:J29"/>
    <mergeCell ref="N44:P44"/>
    <mergeCell ref="I41:J41"/>
    <mergeCell ref="I40:J40"/>
    <mergeCell ref="D29:F29"/>
    <mergeCell ref="L23:P23"/>
    <mergeCell ref="A19:B19"/>
    <mergeCell ref="A20:B20"/>
    <mergeCell ref="N20:P20"/>
    <mergeCell ref="N21:P21"/>
    <mergeCell ref="A28:B28"/>
    <mergeCell ref="J26:P26"/>
    <mergeCell ref="C28:F28"/>
    <mergeCell ref="C21:D21"/>
    <mergeCell ref="H21:I21"/>
    <mergeCell ref="C20:D20"/>
    <mergeCell ref="H20:I20"/>
    <mergeCell ref="C7:F7"/>
    <mergeCell ref="D6:G6"/>
    <mergeCell ref="C8:F8"/>
    <mergeCell ref="H19:I19"/>
    <mergeCell ref="C19:D19"/>
    <mergeCell ref="C9:F9"/>
    <mergeCell ref="C14:E14"/>
    <mergeCell ref="C16:D17"/>
    <mergeCell ref="C18:D18"/>
    <mergeCell ref="H6:K6"/>
    <mergeCell ref="D37:F37"/>
    <mergeCell ref="D38:F38"/>
    <mergeCell ref="D39:F39"/>
    <mergeCell ref="I38:J38"/>
    <mergeCell ref="I37:J37"/>
    <mergeCell ref="I39:J39"/>
    <mergeCell ref="D36:F36"/>
    <mergeCell ref="I36:J36"/>
    <mergeCell ref="D30:F30"/>
    <mergeCell ref="D31:F31"/>
    <mergeCell ref="D32:F32"/>
    <mergeCell ref="D33:F33"/>
    <mergeCell ref="D34:F34"/>
    <mergeCell ref="D35:F35"/>
    <mergeCell ref="I30:J30"/>
    <mergeCell ref="I31:J31"/>
    <mergeCell ref="I32:J32"/>
    <mergeCell ref="I33:J33"/>
    <mergeCell ref="I34:J34"/>
    <mergeCell ref="I35:J35"/>
    <mergeCell ref="K37:L37"/>
    <mergeCell ref="K38:L38"/>
    <mergeCell ref="K39:L39"/>
    <mergeCell ref="M43:P43"/>
    <mergeCell ref="K30:L30"/>
    <mergeCell ref="K31:L31"/>
    <mergeCell ref="O2:P2"/>
    <mergeCell ref="L17:P17"/>
    <mergeCell ref="L16:P16"/>
    <mergeCell ref="N19:P19"/>
    <mergeCell ref="L19:M19"/>
    <mergeCell ref="N18:P18"/>
  </mergeCells>
  <phoneticPr fontId="0" type="noConversion"/>
  <conditionalFormatting sqref="H7:K9">
    <cfRule type="containsText" dxfId="7" priority="2" operator="containsText" text="Falsch">
      <formula>NOT(ISERROR(SEARCH("Falsch",H7)))</formula>
    </cfRule>
    <cfRule type="containsText" dxfId="6" priority="3" operator="containsText" text="OK">
      <formula>NOT(ISERROR(SEARCH("OK",H7)))</formula>
    </cfRule>
  </conditionalFormatting>
  <dataValidations count="1">
    <dataValidation type="decimal" allowBlank="1" showErrorMessage="1" errorTitle="Datenformat prüfen" error="es sind nur ganze Zahlen und Dezimalzahlen mit Komma getrennt zulässig" sqref="J31:J39 C30:C39 I30:I39 O30:O39" xr:uid="{00000000-0002-0000-0000-000000000000}">
      <formula1>0</formula1>
      <formula2>24</formula2>
    </dataValidation>
  </dataValidations>
  <pageMargins left="0.39370078740157483" right="0.19685039370078741" top="0.47244094488188981" bottom="0.55118110236220474" header="0.51181102362204722" footer="0.70866141732283472"/>
  <pageSetup paperSize="9" orientation="portrait" horizontalDpi="300" verticalDpi="300" r:id="rId1"/>
  <headerFooter alignWithMargins="0"/>
  <ignoredErrors>
    <ignoredError sqref="C40 I40 O40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"/>
  <sheetViews>
    <sheetView showZeros="0" zoomScaleNormal="100" workbookViewId="0">
      <selection activeCell="C6" sqref="C6"/>
    </sheetView>
  </sheetViews>
  <sheetFormatPr baseColWidth="10" defaultRowHeight="13.2"/>
  <cols>
    <col min="1" max="1" width="4.33203125" customWidth="1"/>
    <col min="2" max="2" width="8.6640625" customWidth="1"/>
    <col min="3" max="3" width="7.33203125" customWidth="1"/>
    <col min="4" max="4" width="2.6640625" customWidth="1"/>
    <col min="5" max="5" width="2.44140625" customWidth="1"/>
    <col min="6" max="6" width="7.44140625" customWidth="1"/>
    <col min="7" max="7" width="8.6640625" customWidth="1"/>
    <col min="8" max="8" width="8.5546875" customWidth="1"/>
    <col min="9" max="9" width="3.109375" customWidth="1"/>
    <col min="10" max="10" width="3.6640625" customWidth="1"/>
    <col min="11" max="11" width="6.6640625" customWidth="1"/>
    <col min="12" max="12" width="4.6640625" customWidth="1"/>
    <col min="13" max="13" width="4.88671875" customWidth="1"/>
    <col min="14" max="14" width="8.6640625" customWidth="1"/>
    <col min="15" max="15" width="6.33203125" customWidth="1"/>
    <col min="16" max="16" width="10.6640625" customWidth="1"/>
  </cols>
  <sheetData>
    <row r="1" spans="1:16" ht="17.399999999999999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1"/>
      <c r="O1" s="21"/>
      <c r="P1" s="16" t="str">
        <f>'1_2026'!P1</f>
        <v>Stand 01/2026</v>
      </c>
    </row>
    <row r="2" spans="1:16" ht="15.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O2" s="46">
        <v>46203</v>
      </c>
      <c r="P2" s="46"/>
    </row>
    <row r="3" spans="1:16">
      <c r="A3" s="111" t="s">
        <v>0</v>
      </c>
      <c r="B3" s="111"/>
      <c r="C3" s="111" t="s">
        <v>16</v>
      </c>
      <c r="D3" s="111"/>
      <c r="E3" s="111"/>
      <c r="F3" s="111"/>
      <c r="G3" s="111"/>
      <c r="H3" s="111"/>
    </row>
    <row r="4" spans="1:16">
      <c r="C4" t="s">
        <v>17</v>
      </c>
    </row>
    <row r="5" spans="1:16" ht="12.75" customHeight="1">
      <c r="C5" s="111" t="s">
        <v>55</v>
      </c>
      <c r="D5" s="111"/>
      <c r="E5" s="111"/>
      <c r="F5" s="111"/>
    </row>
    <row r="6" spans="1:16" ht="12.75" customHeight="1">
      <c r="A6" t="s">
        <v>24</v>
      </c>
      <c r="C6" s="35">
        <f>'1_2026'!C6</f>
        <v>0</v>
      </c>
      <c r="D6" s="71" t="str">
        <f>IF('1_2026'!D6&lt;&gt;"",'1_2026'!D6,0)</f>
        <v>= wird vom Übungsleiter eingetragen</v>
      </c>
      <c r="E6" s="71">
        <f>IF('1_2026'!E6&lt;&gt;"",'1_2026'!E6,0)</f>
        <v>0</v>
      </c>
      <c r="F6" s="71">
        <f>IF('1_2026'!F6&lt;&gt;"",'1_2026'!F6,0)</f>
        <v>0</v>
      </c>
      <c r="G6" s="71">
        <f>IF('1_2026'!G6&lt;&gt;"",'1_2026'!G6,0)</f>
        <v>0</v>
      </c>
      <c r="H6" s="78" t="s">
        <v>58</v>
      </c>
      <c r="I6" s="78"/>
      <c r="J6" s="78"/>
      <c r="K6" s="78"/>
    </row>
    <row r="7" spans="1:16">
      <c r="A7" t="s">
        <v>1</v>
      </c>
      <c r="C7" s="69">
        <f>IF('1_2026'!C7&lt;&gt;"",'1_2026'!C7,0)</f>
        <v>0</v>
      </c>
      <c r="D7" s="70">
        <f>IF('1_2026'!D7&lt;&gt;"",'1_2026'!D7,0)</f>
        <v>0</v>
      </c>
      <c r="E7" s="70">
        <f>IF('1_2026'!E7&lt;&gt;"",'1_2026'!E7,0)</f>
        <v>0</v>
      </c>
      <c r="F7" s="70">
        <f>IF('1_2026'!F7&lt;&gt;"",'1_2026'!F7,0)</f>
        <v>0</v>
      </c>
      <c r="G7" s="16" t="s">
        <v>56</v>
      </c>
      <c r="H7" s="101">
        <f>IF('1_2026'!H7&lt;&gt;"",'1_2026'!H7,0)</f>
        <v>0</v>
      </c>
      <c r="I7" s="101">
        <f>IF('1_2026'!I7&lt;&gt;"",'1_2026'!I7,0)</f>
        <v>0</v>
      </c>
      <c r="J7" s="101">
        <f>IF('1_2026'!J7&lt;&gt;"",'1_2026'!J7,0)</f>
        <v>0</v>
      </c>
      <c r="K7" s="101">
        <f>IF('1_2026'!K7&lt;&gt;"",'1_2026'!K7,0)</f>
        <v>0</v>
      </c>
    </row>
    <row r="8" spans="1:16">
      <c r="A8" t="s">
        <v>2</v>
      </c>
      <c r="C8" s="69">
        <f>IF('1_2026'!C8&lt;&gt;"",'1_2026'!C8,0)</f>
        <v>0</v>
      </c>
      <c r="D8" s="70">
        <f>IF('1_2026'!D8&lt;&gt;"",'1_2026'!D8,0)</f>
        <v>0</v>
      </c>
      <c r="E8" s="70">
        <f>IF('1_2026'!E8&lt;&gt;"",'1_2026'!E8,0)</f>
        <v>0</v>
      </c>
      <c r="F8" s="70">
        <f>IF('1_2026'!F8&lt;&gt;"",'1_2026'!F8,0)</f>
        <v>0</v>
      </c>
      <c r="G8" s="16"/>
      <c r="H8" s="112" t="str">
        <f>TRIM(LEFT(H7,4)&amp;" "&amp;MID(H7,5,4)&amp;" "&amp;MID(H7,9,4)&amp;" "&amp;MID(H7,13,4)&amp;" "&amp;MID(H7,17,4)&amp;" "&amp;MID(H7,21,4))</f>
        <v>0</v>
      </c>
      <c r="I8" s="112">
        <f>IF('1_2026'!I8&lt;&gt;"",'1_2026'!I8,0)</f>
        <v>0</v>
      </c>
      <c r="J8" s="112">
        <f>IF('1_2026'!J8&lt;&gt;"",'1_2026'!J8,0)</f>
        <v>0</v>
      </c>
      <c r="K8" s="112">
        <f>IF('1_2026'!K8&lt;&gt;"",'1_2026'!K8,0)</f>
        <v>0</v>
      </c>
    </row>
    <row r="9" spans="1:16">
      <c r="A9" t="s">
        <v>3</v>
      </c>
      <c r="C9" s="69">
        <f>IF('1_2026'!C9&lt;&gt;"",'1_2026'!C9,0)</f>
        <v>0</v>
      </c>
      <c r="D9" s="70">
        <f>IF('1_2026'!D9&lt;&gt;"",'1_2026'!D9,0)</f>
        <v>0</v>
      </c>
      <c r="E9" s="70">
        <f>IF('1_2026'!E9&lt;&gt;"",'1_2026'!E9,0)</f>
        <v>0</v>
      </c>
      <c r="F9" s="70">
        <f>IF('1_2026'!F9&lt;&gt;"",'1_2026'!F9,0)</f>
        <v>0</v>
      </c>
      <c r="G9" s="16" t="s">
        <v>57</v>
      </c>
      <c r="H9" s="103" t="str">
        <f>IFERROR(IF(H7="DE"&amp;TEXT((98-MOD((62*(1+MOD(MID(H7,5,8),97))+27*MOD(RIGHT(H7,10),97)),97)),"00")&amp;MID(H7,5,8)&amp;TEXT(RIGHT(H7,10),"0000000000"),"IBAN OK","IBAN Falsch"),"IBAN Falsch")</f>
        <v>IBAN Falsch</v>
      </c>
      <c r="I9" s="103">
        <f>IF('1_2026'!I9&lt;&gt;"",'1_2026'!I9,0)</f>
        <v>0</v>
      </c>
      <c r="J9" s="103">
        <f>IF('1_2026'!J9&lt;&gt;"",'1_2026'!J9,0)</f>
        <v>0</v>
      </c>
      <c r="K9" s="103">
        <f>IF('1_2026'!K9&lt;&gt;"",'1_2026'!K9,0)</f>
        <v>0</v>
      </c>
    </row>
    <row r="10" spans="1:16">
      <c r="A10" t="s">
        <v>4</v>
      </c>
      <c r="C10" s="7"/>
      <c r="G10" s="106" t="s">
        <v>21</v>
      </c>
      <c r="H10" s="106"/>
      <c r="I10" s="106"/>
      <c r="J10" s="106"/>
      <c r="K10" s="106"/>
    </row>
    <row r="11" spans="1:16">
      <c r="G11" s="106" t="s">
        <v>22</v>
      </c>
      <c r="H11" s="106"/>
      <c r="I11" s="106"/>
      <c r="J11" s="106"/>
      <c r="K11" s="106"/>
    </row>
    <row r="12" spans="1:16">
      <c r="G12" s="107">
        <v>46218</v>
      </c>
      <c r="H12" s="107"/>
      <c r="I12" s="107"/>
      <c r="J12" s="107"/>
      <c r="K12" s="107"/>
    </row>
    <row r="14" spans="1:16">
      <c r="B14" s="26" t="s">
        <v>23</v>
      </c>
      <c r="C14" s="75" t="s">
        <v>60</v>
      </c>
      <c r="D14" s="75"/>
      <c r="E14" s="75"/>
    </row>
    <row r="15" spans="1:16" ht="6.75" customHeight="1" thickBot="1"/>
    <row r="16" spans="1:16" ht="12.75" customHeight="1">
      <c r="A16" s="108" t="s">
        <v>5</v>
      </c>
      <c r="B16" s="108"/>
      <c r="C16" s="76" t="s">
        <v>38</v>
      </c>
      <c r="D16" s="77"/>
      <c r="F16" s="76" t="s">
        <v>36</v>
      </c>
      <c r="G16" s="104" t="s">
        <v>18</v>
      </c>
      <c r="H16" s="105"/>
      <c r="I16" s="105"/>
      <c r="J16" s="1"/>
      <c r="K16" s="20"/>
      <c r="L16" s="50" t="s">
        <v>41</v>
      </c>
      <c r="M16" s="51"/>
      <c r="N16" s="51"/>
      <c r="O16" s="51"/>
      <c r="P16" s="52"/>
    </row>
    <row r="17" spans="1:17" ht="24.75" customHeight="1" thickBot="1">
      <c r="A17" s="108"/>
      <c r="B17" s="108"/>
      <c r="C17" s="77"/>
      <c r="D17" s="77"/>
      <c r="F17" s="76"/>
      <c r="G17" s="105"/>
      <c r="H17" s="105"/>
      <c r="I17" s="105"/>
      <c r="K17" s="20"/>
      <c r="L17" s="47" t="s">
        <v>42</v>
      </c>
      <c r="M17" s="48"/>
      <c r="N17" s="48"/>
      <c r="O17" s="48"/>
      <c r="P17" s="49"/>
    </row>
    <row r="18" spans="1:17">
      <c r="A18" s="84" t="str">
        <f>IF(B14="I.","Januar",IF(B14="II.","April",IF(B14="III.","Juli",(IF(B14="IV.","Oktober")))))</f>
        <v>April</v>
      </c>
      <c r="B18" s="84"/>
      <c r="C18" s="73">
        <f>C40</f>
        <v>0</v>
      </c>
      <c r="D18" s="74"/>
      <c r="F18" s="39">
        <f>IF('1_2026'!F18&lt;&gt;"",'1_2026'!F18,0)</f>
        <v>0</v>
      </c>
      <c r="G18" s="3">
        <f>IF('1_2026'!G18&lt;&gt;"",'1_2026'!G18,0)</f>
        <v>0</v>
      </c>
      <c r="H18" s="72">
        <f>C18*F18</f>
        <v>0</v>
      </c>
      <c r="I18" s="72"/>
      <c r="K18" s="20"/>
      <c r="L18" s="109">
        <v>5</v>
      </c>
      <c r="M18" s="110"/>
      <c r="N18" s="55" t="s">
        <v>39</v>
      </c>
      <c r="O18" s="56"/>
      <c r="P18" s="57"/>
    </row>
    <row r="19" spans="1:17" ht="13.2" customHeight="1">
      <c r="A19" s="84" t="str">
        <f>IF(B14="I.","Februar",IF(B14="II.","Mai",IF(B14="III.","August",(IF(B14="IV.","November")))))</f>
        <v>Mai</v>
      </c>
      <c r="B19" s="84"/>
      <c r="C19" s="73">
        <f>I40</f>
        <v>0</v>
      </c>
      <c r="D19" s="74"/>
      <c r="F19" s="40">
        <f>F18</f>
        <v>0</v>
      </c>
      <c r="G19" s="3"/>
      <c r="H19" s="72">
        <f>C19*F19</f>
        <v>0</v>
      </c>
      <c r="I19" s="72"/>
      <c r="K19" s="20"/>
      <c r="L19" s="53">
        <v>7</v>
      </c>
      <c r="M19" s="54"/>
      <c r="N19" s="126" t="s">
        <v>40</v>
      </c>
      <c r="O19" s="127"/>
      <c r="P19" s="128"/>
    </row>
    <row r="20" spans="1:17" ht="13.2" customHeight="1">
      <c r="A20" s="84" t="str">
        <f>IF(B14="I.","März",IF(B14="II.","Juni",IF(B14="III.","September",(IF(B14="IV.","Dezember")))))</f>
        <v>Juni</v>
      </c>
      <c r="B20" s="84"/>
      <c r="C20" s="73">
        <f>O40</f>
        <v>0</v>
      </c>
      <c r="D20" s="74"/>
      <c r="F20" s="40">
        <f>F18</f>
        <v>0</v>
      </c>
      <c r="G20" s="3"/>
      <c r="H20" s="72">
        <f>C20*F20</f>
        <v>0</v>
      </c>
      <c r="I20" s="72"/>
      <c r="K20" s="20"/>
      <c r="L20" s="53">
        <v>13</v>
      </c>
      <c r="M20" s="54"/>
      <c r="N20" s="126" t="s">
        <v>53</v>
      </c>
      <c r="O20" s="127"/>
      <c r="P20" s="128"/>
    </row>
    <row r="21" spans="1:17" ht="12.9" customHeight="1" thickBot="1">
      <c r="C21" s="89">
        <f>SUM(C18:D20)</f>
        <v>0</v>
      </c>
      <c r="D21" s="89"/>
      <c r="H21" s="90">
        <f>SUM(H18:I20)</f>
        <v>0</v>
      </c>
      <c r="I21" s="90"/>
      <c r="K21" s="20"/>
      <c r="L21" s="53">
        <v>15</v>
      </c>
      <c r="M21" s="54"/>
      <c r="N21" s="126" t="s">
        <v>54</v>
      </c>
      <c r="O21" s="127"/>
      <c r="P21" s="128"/>
    </row>
    <row r="22" spans="1:17" ht="13.8" customHeight="1" thickBot="1">
      <c r="L22" s="129" t="s">
        <v>44</v>
      </c>
      <c r="M22" s="130"/>
      <c r="N22" s="130"/>
      <c r="O22" s="130"/>
      <c r="P22" s="131"/>
    </row>
    <row r="23" spans="1:17" ht="13.8" thickBot="1">
      <c r="L23" s="81" t="s">
        <v>45</v>
      </c>
      <c r="M23" s="82"/>
      <c r="N23" s="82"/>
      <c r="O23" s="82"/>
      <c r="P23" s="83"/>
    </row>
    <row r="24" spans="1:17" ht="15.6">
      <c r="A24" s="113" t="s">
        <v>43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7" ht="12.9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7">
      <c r="A26" s="15" t="s">
        <v>9</v>
      </c>
      <c r="J26" s="60">
        <f>IF('1_2026'!J26&lt;&gt;"",'1_2026'!J26,0)</f>
        <v>0</v>
      </c>
      <c r="K26" s="61">
        <f>IF('1_2026'!K26&lt;&gt;"",'1_2026'!K26,0)</f>
        <v>0</v>
      </c>
      <c r="L26" s="61">
        <f>IF('1_2026'!L26&lt;&gt;"",'1_2026'!L26,0)</f>
        <v>0</v>
      </c>
      <c r="M26" s="61">
        <f>IF('1_2026'!M26&lt;&gt;"",'1_2026'!M26,0)</f>
        <v>0</v>
      </c>
      <c r="N26" s="61">
        <f>IF('1_2026'!N26&lt;&gt;"",'1_2026'!N26,0)</f>
        <v>0</v>
      </c>
      <c r="O26" s="61">
        <f>IF('1_2026'!O26&lt;&gt;"",'1_2026'!O26,0)</f>
        <v>0</v>
      </c>
      <c r="P26" s="61">
        <f>IF('1_2026'!P26&lt;&gt;"",'1_2026'!P26,0)</f>
        <v>0</v>
      </c>
    </row>
    <row r="27" spans="1:17" ht="3.7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ht="24.9" customHeight="1" thickBot="1">
      <c r="A28" s="85" t="s">
        <v>20</v>
      </c>
      <c r="B28" s="86"/>
      <c r="C28" s="87" t="str">
        <f>A18</f>
        <v>April</v>
      </c>
      <c r="D28" s="87"/>
      <c r="E28" s="87"/>
      <c r="F28" s="88"/>
      <c r="G28" s="85" t="s">
        <v>20</v>
      </c>
      <c r="H28" s="86"/>
      <c r="I28" s="87" t="str">
        <f>A19</f>
        <v>Mai</v>
      </c>
      <c r="J28" s="87"/>
      <c r="K28" s="87"/>
      <c r="L28" s="88"/>
      <c r="M28" s="85" t="s">
        <v>20</v>
      </c>
      <c r="N28" s="86"/>
      <c r="O28" s="87" t="str">
        <f>A20</f>
        <v>Juni</v>
      </c>
      <c r="P28" s="88"/>
    </row>
    <row r="29" spans="1:17" ht="24.75" customHeight="1">
      <c r="A29" s="4" t="s">
        <v>10</v>
      </c>
      <c r="B29" s="19" t="s">
        <v>11</v>
      </c>
      <c r="C29" s="18" t="s">
        <v>12</v>
      </c>
      <c r="D29" s="79" t="s">
        <v>13</v>
      </c>
      <c r="E29" s="79"/>
      <c r="F29" s="80"/>
      <c r="G29" s="4" t="s">
        <v>10</v>
      </c>
      <c r="H29" s="19" t="s">
        <v>11</v>
      </c>
      <c r="I29" s="96" t="s">
        <v>12</v>
      </c>
      <c r="J29" s="96"/>
      <c r="K29" s="79" t="s">
        <v>13</v>
      </c>
      <c r="L29" s="80"/>
      <c r="M29" s="4" t="s">
        <v>10</v>
      </c>
      <c r="N29" s="19" t="s">
        <v>11</v>
      </c>
      <c r="O29" s="18" t="s">
        <v>12</v>
      </c>
      <c r="P29" s="5" t="s">
        <v>13</v>
      </c>
      <c r="Q29" s="20"/>
    </row>
    <row r="30" spans="1:17" ht="20.25" customHeight="1">
      <c r="A30" s="36"/>
      <c r="B30" s="38"/>
      <c r="C30" s="34"/>
      <c r="D30" s="64"/>
      <c r="E30" s="65"/>
      <c r="F30" s="66"/>
      <c r="G30" s="36"/>
      <c r="H30" s="38"/>
      <c r="I30" s="67"/>
      <c r="J30" s="68"/>
      <c r="K30" s="62"/>
      <c r="L30" s="63"/>
      <c r="M30" s="36"/>
      <c r="N30" s="38"/>
      <c r="O30" s="34"/>
      <c r="P30" s="37"/>
    </row>
    <row r="31" spans="1:17" ht="20.25" customHeight="1">
      <c r="A31" s="36"/>
      <c r="B31" s="38"/>
      <c r="C31" s="34"/>
      <c r="D31" s="64"/>
      <c r="E31" s="65"/>
      <c r="F31" s="66"/>
      <c r="G31" s="36"/>
      <c r="H31" s="38"/>
      <c r="I31" s="67"/>
      <c r="J31" s="68"/>
      <c r="K31" s="58"/>
      <c r="L31" s="59"/>
      <c r="M31" s="36"/>
      <c r="N31" s="38"/>
      <c r="O31" s="34"/>
      <c r="P31" s="37"/>
    </row>
    <row r="32" spans="1:17" ht="20.25" customHeight="1">
      <c r="A32" s="36"/>
      <c r="B32" s="38"/>
      <c r="C32" s="34"/>
      <c r="D32" s="64"/>
      <c r="E32" s="65"/>
      <c r="F32" s="66"/>
      <c r="G32" s="36"/>
      <c r="H32" s="38"/>
      <c r="I32" s="67"/>
      <c r="J32" s="68"/>
      <c r="K32" s="58"/>
      <c r="L32" s="59"/>
      <c r="M32" s="36"/>
      <c r="N32" s="38"/>
      <c r="O32" s="34"/>
      <c r="P32" s="37"/>
    </row>
    <row r="33" spans="1:22" ht="20.25" customHeight="1">
      <c r="A33" s="36"/>
      <c r="B33" s="38"/>
      <c r="C33" s="34"/>
      <c r="D33" s="64"/>
      <c r="E33" s="65"/>
      <c r="F33" s="66"/>
      <c r="G33" s="36"/>
      <c r="H33" s="38"/>
      <c r="I33" s="67"/>
      <c r="J33" s="68"/>
      <c r="K33" s="62"/>
      <c r="L33" s="63"/>
      <c r="M33" s="36"/>
      <c r="N33" s="38"/>
      <c r="O33" s="34"/>
      <c r="P33" s="37"/>
    </row>
    <row r="34" spans="1:22" ht="20.25" customHeight="1">
      <c r="A34" s="36"/>
      <c r="B34" s="38"/>
      <c r="C34" s="34"/>
      <c r="D34" s="64"/>
      <c r="E34" s="65"/>
      <c r="F34" s="66"/>
      <c r="G34" s="36"/>
      <c r="H34" s="38"/>
      <c r="I34" s="67"/>
      <c r="J34" s="68"/>
      <c r="K34" s="58"/>
      <c r="L34" s="59"/>
      <c r="M34" s="36"/>
      <c r="N34" s="38"/>
      <c r="O34" s="34"/>
      <c r="P34" s="37"/>
    </row>
    <row r="35" spans="1:22" ht="20.25" customHeight="1">
      <c r="A35" s="36"/>
      <c r="B35" s="38"/>
      <c r="C35" s="34"/>
      <c r="D35" s="64"/>
      <c r="E35" s="65"/>
      <c r="F35" s="66"/>
      <c r="G35" s="36"/>
      <c r="H35" s="38"/>
      <c r="I35" s="67"/>
      <c r="J35" s="68"/>
      <c r="K35" s="58"/>
      <c r="L35" s="59"/>
      <c r="M35" s="36"/>
      <c r="N35" s="38"/>
      <c r="O35" s="34"/>
      <c r="P35" s="37"/>
    </row>
    <row r="36" spans="1:22" ht="20.25" customHeight="1">
      <c r="A36" s="36"/>
      <c r="B36" s="38"/>
      <c r="C36" s="34"/>
      <c r="D36" s="64"/>
      <c r="E36" s="65"/>
      <c r="F36" s="66"/>
      <c r="G36" s="36"/>
      <c r="H36" s="38"/>
      <c r="I36" s="67"/>
      <c r="J36" s="68"/>
      <c r="K36" s="62"/>
      <c r="L36" s="63"/>
      <c r="M36" s="36"/>
      <c r="N36" s="38"/>
      <c r="O36" s="34"/>
      <c r="P36" s="37"/>
    </row>
    <row r="37" spans="1:22" ht="20.25" customHeight="1">
      <c r="A37" s="36"/>
      <c r="B37" s="38"/>
      <c r="C37" s="34"/>
      <c r="D37" s="64"/>
      <c r="E37" s="65"/>
      <c r="F37" s="66"/>
      <c r="G37" s="36"/>
      <c r="H37" s="38"/>
      <c r="I37" s="67"/>
      <c r="J37" s="68"/>
      <c r="K37" s="58"/>
      <c r="L37" s="59"/>
      <c r="M37" s="36"/>
      <c r="N37" s="38"/>
      <c r="O37" s="34"/>
      <c r="P37" s="37"/>
    </row>
    <row r="38" spans="1:22" ht="20.25" customHeight="1">
      <c r="A38" s="36"/>
      <c r="B38" s="38"/>
      <c r="C38" s="34"/>
      <c r="D38" s="64"/>
      <c r="E38" s="65"/>
      <c r="F38" s="66"/>
      <c r="G38" s="36"/>
      <c r="H38" s="38"/>
      <c r="I38" s="67"/>
      <c r="J38" s="68"/>
      <c r="K38" s="58"/>
      <c r="L38" s="59"/>
      <c r="M38" s="36"/>
      <c r="N38" s="38"/>
      <c r="O38" s="34"/>
      <c r="P38" s="37"/>
    </row>
    <row r="39" spans="1:22" ht="20.25" customHeight="1">
      <c r="A39" s="36"/>
      <c r="B39" s="38"/>
      <c r="C39" s="34"/>
      <c r="D39" s="64"/>
      <c r="E39" s="65"/>
      <c r="F39" s="66"/>
      <c r="G39" s="36"/>
      <c r="H39" s="38"/>
      <c r="I39" s="67"/>
      <c r="J39" s="68"/>
      <c r="K39" s="58"/>
      <c r="L39" s="59"/>
      <c r="M39" s="36"/>
      <c r="N39" s="38"/>
      <c r="O39" s="34"/>
      <c r="P39" s="37"/>
    </row>
    <row r="40" spans="1:22" ht="20.25" customHeight="1">
      <c r="C40" s="27">
        <f>SUM(C30:C39)</f>
        <v>0</v>
      </c>
      <c r="I40" s="98">
        <f>SUM(I30:J39)</f>
        <v>0</v>
      </c>
      <c r="J40" s="99"/>
      <c r="O40" s="28">
        <f>SUM(O30:O39)</f>
        <v>0</v>
      </c>
      <c r="P40" s="29"/>
    </row>
    <row r="41" spans="1:22">
      <c r="C41" s="30"/>
      <c r="I41" s="97"/>
      <c r="J41" s="97"/>
      <c r="O41" s="31"/>
      <c r="P41" s="30"/>
    </row>
    <row r="42" spans="1:22">
      <c r="M42" s="15"/>
      <c r="P42" s="32"/>
    </row>
    <row r="43" spans="1:22">
      <c r="A43" s="15" t="s">
        <v>37</v>
      </c>
      <c r="M43" s="60">
        <f>C7</f>
        <v>0</v>
      </c>
      <c r="N43" s="61"/>
      <c r="O43" s="61"/>
      <c r="P43" s="61"/>
      <c r="Q43">
        <f>IF('1_2026'!Q43&lt;&gt;"",'1_2026'!Q43,0)</f>
        <v>0</v>
      </c>
      <c r="R43">
        <f>IF('1_2026'!R43&lt;&gt;"",'1_2026'!R43,0)</f>
        <v>0</v>
      </c>
      <c r="S43">
        <f>IF('1_2026'!S43&lt;&gt;"",'1_2026'!S43,0)</f>
        <v>0</v>
      </c>
    </row>
    <row r="44" spans="1:22">
      <c r="A44" s="15"/>
      <c r="N44" s="92" t="s">
        <v>14</v>
      </c>
      <c r="O44" s="92"/>
      <c r="P44" s="92"/>
    </row>
    <row r="45" spans="1:22">
      <c r="V45" s="15"/>
    </row>
    <row r="46" spans="1:22">
      <c r="A46" t="s">
        <v>6</v>
      </c>
      <c r="H46" s="33"/>
      <c r="I46" s="33"/>
      <c r="J46" s="33"/>
      <c r="K46" s="33"/>
      <c r="L46" s="33"/>
      <c r="M46" s="33"/>
      <c r="N46" s="33"/>
      <c r="O46" s="33"/>
      <c r="P46" s="33"/>
    </row>
    <row r="47" spans="1:22">
      <c r="A47" t="s">
        <v>7</v>
      </c>
      <c r="H47" s="93" t="s">
        <v>8</v>
      </c>
      <c r="I47" s="93"/>
      <c r="K47" s="93"/>
      <c r="L47" s="93"/>
      <c r="M47" s="93"/>
      <c r="N47" s="91" t="s">
        <v>52</v>
      </c>
      <c r="O47" s="92"/>
      <c r="P47" s="92"/>
    </row>
  </sheetData>
  <sheetProtection algorithmName="SHA-512" hashValue="xEVPl5iXxAj3xuT2BlXOWttWSsbGsSDLvkijeA9BOYh9zKNze2T06A9PNgLYPbwVZlnU/x297S7wu+UxRAw9Lg==" saltValue="SrtWc/bA1NTTpXJJvEBikQ==" spinCount="100000" sheet="1" objects="1" scenarios="1" selectLockedCells="1"/>
  <mergeCells count="92">
    <mergeCell ref="H6:K6"/>
    <mergeCell ref="K37:L37"/>
    <mergeCell ref="K38:L38"/>
    <mergeCell ref="K39:L39"/>
    <mergeCell ref="N44:P44"/>
    <mergeCell ref="I41:J41"/>
    <mergeCell ref="I40:J40"/>
    <mergeCell ref="K34:L34"/>
    <mergeCell ref="K35:L35"/>
    <mergeCell ref="K36:L36"/>
    <mergeCell ref="I30:J30"/>
    <mergeCell ref="I31:J31"/>
    <mergeCell ref="I32:J32"/>
    <mergeCell ref="I33:J33"/>
    <mergeCell ref="I34:J34"/>
    <mergeCell ref="I35:J35"/>
    <mergeCell ref="D37:F37"/>
    <mergeCell ref="D38:F38"/>
    <mergeCell ref="D39:F39"/>
    <mergeCell ref="I38:J38"/>
    <mergeCell ref="I37:J37"/>
    <mergeCell ref="I39:J39"/>
    <mergeCell ref="I36:J36"/>
    <mergeCell ref="K32:L32"/>
    <mergeCell ref="K33:L33"/>
    <mergeCell ref="N21:P21"/>
    <mergeCell ref="L23:P23"/>
    <mergeCell ref="K29:L29"/>
    <mergeCell ref="I29:J29"/>
    <mergeCell ref="L21:M21"/>
    <mergeCell ref="L22:P22"/>
    <mergeCell ref="L17:P17"/>
    <mergeCell ref="L18:M18"/>
    <mergeCell ref="N18:P18"/>
    <mergeCell ref="L19:M19"/>
    <mergeCell ref="N19:P19"/>
    <mergeCell ref="L20:M20"/>
    <mergeCell ref="N20:P20"/>
    <mergeCell ref="A1:M1"/>
    <mergeCell ref="H9:K9"/>
    <mergeCell ref="H18:I18"/>
    <mergeCell ref="H20:I20"/>
    <mergeCell ref="A18:B18"/>
    <mergeCell ref="A3:B3"/>
    <mergeCell ref="C3:H3"/>
    <mergeCell ref="C7:F7"/>
    <mergeCell ref="A16:B17"/>
    <mergeCell ref="F16:F17"/>
    <mergeCell ref="C14:E14"/>
    <mergeCell ref="C16:D17"/>
    <mergeCell ref="C18:D18"/>
    <mergeCell ref="L16:P16"/>
    <mergeCell ref="D30:F30"/>
    <mergeCell ref="D31:F31"/>
    <mergeCell ref="D32:F32"/>
    <mergeCell ref="A19:B19"/>
    <mergeCell ref="A20:B20"/>
    <mergeCell ref="C19:D19"/>
    <mergeCell ref="C20:D20"/>
    <mergeCell ref="A24:K24"/>
    <mergeCell ref="O2:P2"/>
    <mergeCell ref="M43:P43"/>
    <mergeCell ref="G10:K10"/>
    <mergeCell ref="G11:K11"/>
    <mergeCell ref="G12:K12"/>
    <mergeCell ref="H19:I19"/>
    <mergeCell ref="G16:I17"/>
    <mergeCell ref="D6:G6"/>
    <mergeCell ref="C8:F8"/>
    <mergeCell ref="C9:F9"/>
    <mergeCell ref="C5:F5"/>
    <mergeCell ref="H7:K7"/>
    <mergeCell ref="H8:K8"/>
    <mergeCell ref="D33:F33"/>
    <mergeCell ref="C21:D21"/>
    <mergeCell ref="H21:I21"/>
    <mergeCell ref="H47:I47"/>
    <mergeCell ref="K47:M47"/>
    <mergeCell ref="N47:P47"/>
    <mergeCell ref="A28:B28"/>
    <mergeCell ref="J26:P26"/>
    <mergeCell ref="O28:P28"/>
    <mergeCell ref="I28:L28"/>
    <mergeCell ref="D34:F34"/>
    <mergeCell ref="D35:F35"/>
    <mergeCell ref="D36:F36"/>
    <mergeCell ref="K30:L30"/>
    <mergeCell ref="K31:L31"/>
    <mergeCell ref="D29:F29"/>
    <mergeCell ref="G28:H28"/>
    <mergeCell ref="M28:N28"/>
    <mergeCell ref="C28:F28"/>
  </mergeCells>
  <phoneticPr fontId="0" type="noConversion"/>
  <conditionalFormatting sqref="H9:K9">
    <cfRule type="containsText" dxfId="5" priority="1" operator="containsText" text="Falsch">
      <formula>NOT(ISERROR(SEARCH("Falsch",H9)))</formula>
    </cfRule>
    <cfRule type="containsText" dxfId="4" priority="2" operator="containsText" text="OK">
      <formula>NOT(ISERROR(SEARCH("OK",H9)))</formula>
    </cfRule>
  </conditionalFormatting>
  <dataValidations disablePrompts="1" count="1">
    <dataValidation type="decimal" allowBlank="1" showErrorMessage="1" errorTitle="Datenformat prüfen" error="es sind nur ganze Zahlen und Dezimalzahlen mit Komma getrennt zulässig" sqref="C30:C39 I30:J39 O30:O39" xr:uid="{00000000-0002-0000-0100-000000000000}">
      <formula1>0</formula1>
      <formula2>24</formula2>
    </dataValidation>
  </dataValidations>
  <pageMargins left="0.39370078740157483" right="0.19685039370078741" top="0.47244094488188981" bottom="0.55118110236220474" header="0.51181102362204722" footer="0.70866141732283472"/>
  <pageSetup paperSize="9" orientation="portrait" horizontalDpi="300" verticalDpi="300" r:id="rId1"/>
  <headerFooter alignWithMargins="0"/>
  <ignoredErrors>
    <ignoredError sqref="C40 I40 O4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7"/>
  <sheetViews>
    <sheetView showZeros="0" zoomScaleNormal="100" workbookViewId="0">
      <selection activeCell="C6" sqref="C6"/>
    </sheetView>
  </sheetViews>
  <sheetFormatPr baseColWidth="10" defaultRowHeight="13.2"/>
  <cols>
    <col min="1" max="1" width="4.33203125" customWidth="1"/>
    <col min="2" max="2" width="8.6640625" customWidth="1"/>
    <col min="3" max="3" width="7.33203125" customWidth="1"/>
    <col min="4" max="4" width="2.6640625" customWidth="1"/>
    <col min="5" max="5" width="2.44140625" customWidth="1"/>
    <col min="6" max="6" width="7.44140625" customWidth="1"/>
    <col min="7" max="7" width="8.6640625" customWidth="1"/>
    <col min="8" max="8" width="8.5546875" customWidth="1"/>
    <col min="9" max="9" width="3.109375" customWidth="1"/>
    <col min="10" max="10" width="3.6640625" customWidth="1"/>
    <col min="11" max="11" width="6.6640625" customWidth="1"/>
    <col min="12" max="12" width="4.6640625" customWidth="1"/>
    <col min="13" max="13" width="4.88671875" customWidth="1"/>
    <col min="14" max="14" width="8.6640625" customWidth="1"/>
    <col min="15" max="15" width="6.33203125" customWidth="1"/>
    <col min="16" max="16" width="10.6640625" customWidth="1"/>
  </cols>
  <sheetData>
    <row r="1" spans="1:16" ht="17.399999999999999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1"/>
      <c r="O1" s="21"/>
      <c r="P1" s="16" t="str">
        <f>'2_2026'!P1</f>
        <v>Stand 01/2026</v>
      </c>
    </row>
    <row r="2" spans="1:16" ht="15.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O2" s="46">
        <v>46295</v>
      </c>
      <c r="P2" s="46"/>
    </row>
    <row r="3" spans="1:16">
      <c r="A3" s="111" t="s">
        <v>0</v>
      </c>
      <c r="B3" s="111"/>
      <c r="C3" s="111" t="s">
        <v>16</v>
      </c>
      <c r="D3" s="111"/>
      <c r="E3" s="111"/>
      <c r="F3" s="111"/>
      <c r="G3" s="111"/>
      <c r="H3" s="111"/>
    </row>
    <row r="4" spans="1:16">
      <c r="C4" t="s">
        <v>17</v>
      </c>
    </row>
    <row r="5" spans="1:16" ht="12.75" customHeight="1">
      <c r="C5" s="111" t="s">
        <v>55</v>
      </c>
      <c r="D5" s="111"/>
      <c r="E5" s="111"/>
      <c r="F5" s="111"/>
    </row>
    <row r="6" spans="1:16" ht="12.75" customHeight="1">
      <c r="A6" t="s">
        <v>24</v>
      </c>
      <c r="C6" s="35">
        <f>IF('2_2026'!C6&lt;&gt;"",'2_2026'!C6,0)</f>
        <v>0</v>
      </c>
      <c r="D6" s="71" t="s">
        <v>19</v>
      </c>
      <c r="E6" s="71"/>
      <c r="F6" s="71"/>
      <c r="G6" s="71"/>
      <c r="H6" s="78" t="s">
        <v>58</v>
      </c>
      <c r="I6" s="78"/>
      <c r="J6" s="78"/>
      <c r="K6" s="78"/>
    </row>
    <row r="7" spans="1:16">
      <c r="A7" t="s">
        <v>1</v>
      </c>
      <c r="C7" s="69">
        <f>IF('2_2026'!C7&lt;&gt;"",'2_2026'!C7,0)</f>
        <v>0</v>
      </c>
      <c r="D7" s="70">
        <f>IF('1_2026'!D7&lt;&gt;"",'1_2026'!D7,0)</f>
        <v>0</v>
      </c>
      <c r="E7" s="70">
        <f>IF('1_2026'!E7&lt;&gt;"",'1_2026'!E7,0)</f>
        <v>0</v>
      </c>
      <c r="F7" s="70">
        <f>IF('1_2026'!F7&lt;&gt;"",'1_2026'!F7,0)</f>
        <v>0</v>
      </c>
      <c r="G7" s="16" t="s">
        <v>56</v>
      </c>
      <c r="H7" s="101">
        <f>IF('2_2026'!H7&lt;&gt;"",'2_2026'!H7,0)</f>
        <v>0</v>
      </c>
      <c r="I7" s="101">
        <f>IF('1_2026'!I7&lt;&gt;"",'1_2026'!I7,0)</f>
        <v>0</v>
      </c>
      <c r="J7" s="101">
        <f>IF('1_2026'!J7&lt;&gt;"",'1_2026'!J7,0)</f>
        <v>0</v>
      </c>
      <c r="K7" s="101">
        <f>IF('1_2026'!K7&lt;&gt;"",'1_2026'!K7,0)</f>
        <v>0</v>
      </c>
      <c r="L7">
        <f>IF('1_2026'!L7&lt;&gt;"",'1_2026'!L7,0)</f>
        <v>0</v>
      </c>
      <c r="M7">
        <f>IF('1_2026'!M7&lt;&gt;"",'1_2026'!M7,0)</f>
        <v>0</v>
      </c>
      <c r="N7">
        <f>IF('1_2026'!N7&lt;&gt;"",'1_2026'!N7,0)</f>
        <v>0</v>
      </c>
    </row>
    <row r="8" spans="1:16">
      <c r="A8" t="s">
        <v>2</v>
      </c>
      <c r="C8" s="69">
        <f>IF('2_2026'!C8&lt;&gt;"",'2_2026'!C8,0)</f>
        <v>0</v>
      </c>
      <c r="D8" s="70">
        <f>IF('1_2026'!D8&lt;&gt;"",'1_2026'!D8,0)</f>
        <v>0</v>
      </c>
      <c r="E8" s="70">
        <f>IF('1_2026'!E8&lt;&gt;"",'1_2026'!E8,0)</f>
        <v>0</v>
      </c>
      <c r="F8" s="70">
        <f>IF('1_2026'!F8&lt;&gt;"",'1_2026'!F8,0)</f>
        <v>0</v>
      </c>
      <c r="G8" s="16"/>
      <c r="H8" s="112" t="str">
        <f>TRIM(LEFT(H7,4)&amp;" "&amp;MID(H7,5,4)&amp;" "&amp;MID(H7,9,4)&amp;" "&amp;MID(H7,13,4)&amp;" "&amp;MID(H7,17,4)&amp;" "&amp;MID(H7,21,4))</f>
        <v>0</v>
      </c>
      <c r="I8" s="112">
        <f>IF('1_2026'!I8&lt;&gt;"",'1_2026'!I8,0)</f>
        <v>0</v>
      </c>
      <c r="J8" s="112">
        <f>IF('1_2026'!J8&lt;&gt;"",'1_2026'!J8,0)</f>
        <v>0</v>
      </c>
      <c r="K8" s="112">
        <f>IF('1_2026'!K8&lt;&gt;"",'1_2026'!K8,0)</f>
        <v>0</v>
      </c>
      <c r="L8">
        <f>IF('1_2026'!L8&lt;&gt;"",'1_2026'!L8,0)</f>
        <v>0</v>
      </c>
      <c r="M8">
        <f>IF('1_2026'!M8&lt;&gt;"",'1_2026'!M8,0)</f>
        <v>0</v>
      </c>
      <c r="N8">
        <f>IF('1_2026'!N8&lt;&gt;"",'1_2026'!N8,0)</f>
        <v>0</v>
      </c>
    </row>
    <row r="9" spans="1:16">
      <c r="A9" t="s">
        <v>3</v>
      </c>
      <c r="C9" s="69">
        <f>IF('2_2026'!C9&lt;&gt;"",'2_2026'!C9,0)</f>
        <v>0</v>
      </c>
      <c r="D9" s="70">
        <f>IF('1_2026'!D9&lt;&gt;"",'1_2026'!D9,0)</f>
        <v>0</v>
      </c>
      <c r="E9" s="70">
        <f>IF('1_2026'!E9&lt;&gt;"",'1_2026'!E9,0)</f>
        <v>0</v>
      </c>
      <c r="F9" s="70">
        <f>IF('1_2026'!F9&lt;&gt;"",'1_2026'!F9,0)</f>
        <v>0</v>
      </c>
      <c r="G9" s="16" t="s">
        <v>57</v>
      </c>
      <c r="H9" s="103" t="str">
        <f>IFERROR(IF(H7="DE"&amp;TEXT((98-MOD((62*(1+MOD(MID(H7,5,8),97))+27*MOD(RIGHT(H7,10),97)),97)),"00")&amp;MID(H7,5,8)&amp;TEXT(RIGHT(H7,10),"0000000000"),"IBAN OK","IBAN Falsch"),"IBAN Falsch")</f>
        <v>IBAN Falsch</v>
      </c>
      <c r="I9" s="103">
        <f>IF('1_2026'!I9&lt;&gt;"",'1_2026'!I9,0)</f>
        <v>0</v>
      </c>
      <c r="J9" s="103">
        <f>IF('1_2026'!J9&lt;&gt;"",'1_2026'!J9,0)</f>
        <v>0</v>
      </c>
      <c r="K9" s="103">
        <f>IF('1_2026'!K9&lt;&gt;"",'1_2026'!K9,0)</f>
        <v>0</v>
      </c>
      <c r="L9">
        <f>IF('1_2026'!L9&lt;&gt;"",'1_2026'!L9,0)</f>
        <v>0</v>
      </c>
      <c r="M9">
        <f>IF('1_2026'!M9&lt;&gt;"",'1_2026'!M9,0)</f>
        <v>0</v>
      </c>
      <c r="N9">
        <f>IF('1_2026'!N9&lt;&gt;"",'1_2026'!N9,0)</f>
        <v>0</v>
      </c>
    </row>
    <row r="10" spans="1:16">
      <c r="A10" t="s">
        <v>4</v>
      </c>
      <c r="C10" s="7"/>
      <c r="G10" s="106" t="s">
        <v>21</v>
      </c>
      <c r="H10" s="106"/>
      <c r="I10" s="106"/>
      <c r="J10" s="106"/>
      <c r="K10" s="106"/>
    </row>
    <row r="11" spans="1:16">
      <c r="G11" s="106" t="s">
        <v>22</v>
      </c>
      <c r="H11" s="106"/>
      <c r="I11" s="106"/>
      <c r="J11" s="106"/>
      <c r="K11" s="106"/>
    </row>
    <row r="12" spans="1:16">
      <c r="G12" s="107">
        <v>46310</v>
      </c>
      <c r="H12" s="107"/>
      <c r="I12" s="107"/>
      <c r="J12" s="107"/>
      <c r="K12" s="107"/>
    </row>
    <row r="14" spans="1:16">
      <c r="B14" s="26" t="s">
        <v>30</v>
      </c>
      <c r="C14" s="75" t="s">
        <v>60</v>
      </c>
      <c r="D14" s="75"/>
      <c r="E14" s="75"/>
    </row>
    <row r="15" spans="1:16" ht="6.75" customHeight="1" thickBot="1"/>
    <row r="16" spans="1:16" ht="12.75" customHeight="1">
      <c r="A16" s="108" t="s">
        <v>5</v>
      </c>
      <c r="B16" s="108"/>
      <c r="C16" s="76" t="s">
        <v>38</v>
      </c>
      <c r="D16" s="77"/>
      <c r="F16" s="76" t="s">
        <v>36</v>
      </c>
      <c r="G16" s="104" t="s">
        <v>18</v>
      </c>
      <c r="H16" s="105"/>
      <c r="I16" s="105"/>
      <c r="J16" s="1"/>
      <c r="K16" s="20"/>
      <c r="L16" s="50" t="s">
        <v>41</v>
      </c>
      <c r="M16" s="51"/>
      <c r="N16" s="51"/>
      <c r="O16" s="51"/>
      <c r="P16" s="52"/>
    </row>
    <row r="17" spans="1:17" ht="24.75" customHeight="1" thickBot="1">
      <c r="A17" s="108"/>
      <c r="B17" s="108"/>
      <c r="C17" s="77"/>
      <c r="D17" s="77"/>
      <c r="F17" s="76"/>
      <c r="G17" s="105"/>
      <c r="H17" s="105"/>
      <c r="I17" s="105"/>
      <c r="K17" s="20"/>
      <c r="L17" s="47" t="s">
        <v>42</v>
      </c>
      <c r="M17" s="48"/>
      <c r="N17" s="48"/>
      <c r="O17" s="48"/>
      <c r="P17" s="49"/>
    </row>
    <row r="18" spans="1:17">
      <c r="A18" s="84" t="str">
        <f>IF(B14="I.","Januar",IF(B14="II.","April",IF(B14="III.","Juli",(IF(B14="IV.","Oktober")))))</f>
        <v>Juli</v>
      </c>
      <c r="B18" s="84"/>
      <c r="C18" s="73">
        <f>C40</f>
        <v>0</v>
      </c>
      <c r="D18" s="74"/>
      <c r="F18" s="39">
        <f>IF('2_2026'!F18&lt;&gt;0,'2_2026'!F18,0)</f>
        <v>0</v>
      </c>
      <c r="G18" s="3"/>
      <c r="H18" s="72">
        <f>C18*F18</f>
        <v>0</v>
      </c>
      <c r="I18" s="72"/>
      <c r="K18" s="20"/>
      <c r="L18" s="109">
        <v>5</v>
      </c>
      <c r="M18" s="110"/>
      <c r="N18" s="55" t="s">
        <v>39</v>
      </c>
      <c r="O18" s="56"/>
      <c r="P18" s="57"/>
    </row>
    <row r="19" spans="1:17" ht="13.2" customHeight="1">
      <c r="A19" s="84" t="str">
        <f>IF(B14="I.","Februar",IF(B14="II.","Mai",IF(B14="III.","August",(IF(B14="IV.","November")))))</f>
        <v>August</v>
      </c>
      <c r="B19" s="84"/>
      <c r="C19" s="73">
        <f>I40</f>
        <v>0</v>
      </c>
      <c r="D19" s="74"/>
      <c r="F19" s="40">
        <f>F18</f>
        <v>0</v>
      </c>
      <c r="G19" s="3"/>
      <c r="H19" s="72">
        <f>C19*F19</f>
        <v>0</v>
      </c>
      <c r="I19" s="72"/>
      <c r="K19" s="20"/>
      <c r="L19" s="53">
        <v>7</v>
      </c>
      <c r="M19" s="54"/>
      <c r="N19" s="126" t="s">
        <v>40</v>
      </c>
      <c r="O19" s="127"/>
      <c r="P19" s="128"/>
    </row>
    <row r="20" spans="1:17" ht="13.2" customHeight="1">
      <c r="A20" s="84" t="str">
        <f>IF(B14="I.","März",IF(B14="II.","Juni",IF(B14="III.","September",(IF(B14="IV.","Dezember")))))</f>
        <v>September</v>
      </c>
      <c r="B20" s="84"/>
      <c r="C20" s="73">
        <f>O40</f>
        <v>0</v>
      </c>
      <c r="D20" s="74"/>
      <c r="F20" s="40">
        <f>F18</f>
        <v>0</v>
      </c>
      <c r="G20" s="3"/>
      <c r="H20" s="72">
        <f>C20*F20</f>
        <v>0</v>
      </c>
      <c r="I20" s="72"/>
      <c r="K20" s="20"/>
      <c r="L20" s="53">
        <v>13</v>
      </c>
      <c r="M20" s="54"/>
      <c r="N20" s="126" t="s">
        <v>53</v>
      </c>
      <c r="O20" s="127"/>
      <c r="P20" s="128"/>
    </row>
    <row r="21" spans="1:17" ht="13.2" customHeight="1" thickBot="1">
      <c r="C21" s="89">
        <f>SUM(C18:D20)</f>
        <v>0</v>
      </c>
      <c r="D21" s="89"/>
      <c r="H21" s="90">
        <f>SUM(H18:I20)</f>
        <v>0</v>
      </c>
      <c r="I21" s="90"/>
      <c r="K21" s="20"/>
      <c r="L21" s="53">
        <v>15</v>
      </c>
      <c r="M21" s="54"/>
      <c r="N21" s="126" t="s">
        <v>54</v>
      </c>
      <c r="O21" s="127"/>
      <c r="P21" s="128"/>
    </row>
    <row r="22" spans="1:17" ht="13.8" customHeight="1" thickBot="1">
      <c r="L22" s="129" t="s">
        <v>44</v>
      </c>
      <c r="M22" s="130"/>
      <c r="N22" s="130"/>
      <c r="O22" s="130"/>
      <c r="P22" s="131"/>
    </row>
    <row r="23" spans="1:17" ht="13.8" thickBot="1">
      <c r="L23" s="81" t="s">
        <v>45</v>
      </c>
      <c r="M23" s="82"/>
      <c r="N23" s="82"/>
      <c r="O23" s="82"/>
      <c r="P23" s="83"/>
    </row>
    <row r="24" spans="1:17" ht="15.6">
      <c r="A24" s="113" t="s">
        <v>43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6" spans="1:17">
      <c r="A26" s="15" t="s">
        <v>9</v>
      </c>
      <c r="J26" s="60">
        <f>IF('2_2026'!J26&lt;&gt;"",'2_2026'!J26,0)</f>
        <v>0</v>
      </c>
      <c r="K26" s="61">
        <f>IF('1_2026'!K26&lt;&gt;"",'1_2026'!K26,0)</f>
        <v>0</v>
      </c>
      <c r="L26" s="61">
        <f>IF('1_2026'!L26&lt;&gt;"",'1_2026'!L26,0)</f>
        <v>0</v>
      </c>
      <c r="M26" s="61">
        <f>IF('1_2026'!M26&lt;&gt;"",'1_2026'!M26,0)</f>
        <v>0</v>
      </c>
      <c r="N26" s="61">
        <f>IF('1_2026'!N26&lt;&gt;"",'1_2026'!N26,0)</f>
        <v>0</v>
      </c>
      <c r="O26" s="61">
        <f>IF('1_2026'!O26&lt;&gt;"",'1_2026'!O26,0)</f>
        <v>0</v>
      </c>
      <c r="P26" s="61">
        <f>IF('1_2026'!P26&lt;&gt;"",'1_2026'!P26,0)</f>
        <v>0</v>
      </c>
    </row>
    <row r="27" spans="1:17" ht="3.7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ht="24.9" customHeight="1" thickBot="1">
      <c r="A28" s="85" t="s">
        <v>20</v>
      </c>
      <c r="B28" s="86"/>
      <c r="C28" s="87" t="str">
        <f>A18</f>
        <v>Juli</v>
      </c>
      <c r="D28" s="87"/>
      <c r="E28" s="87"/>
      <c r="F28" s="88"/>
      <c r="G28" s="85" t="s">
        <v>20</v>
      </c>
      <c r="H28" s="86"/>
      <c r="I28" s="87" t="str">
        <f>A19</f>
        <v>August</v>
      </c>
      <c r="J28" s="87"/>
      <c r="K28" s="87"/>
      <c r="L28" s="88"/>
      <c r="M28" s="85" t="s">
        <v>20</v>
      </c>
      <c r="N28" s="86"/>
      <c r="O28" s="87" t="str">
        <f>A20</f>
        <v>September</v>
      </c>
      <c r="P28" s="88"/>
    </row>
    <row r="29" spans="1:17" ht="24.75" customHeight="1">
      <c r="A29" s="4" t="s">
        <v>10</v>
      </c>
      <c r="B29" s="19" t="s">
        <v>11</v>
      </c>
      <c r="C29" s="18" t="s">
        <v>12</v>
      </c>
      <c r="D29" s="79" t="s">
        <v>13</v>
      </c>
      <c r="E29" s="79"/>
      <c r="F29" s="80"/>
      <c r="G29" s="4" t="s">
        <v>10</v>
      </c>
      <c r="H29" s="19" t="s">
        <v>11</v>
      </c>
      <c r="I29" s="96" t="s">
        <v>12</v>
      </c>
      <c r="J29" s="96"/>
      <c r="K29" s="79" t="s">
        <v>13</v>
      </c>
      <c r="L29" s="80"/>
      <c r="M29" s="4" t="s">
        <v>10</v>
      </c>
      <c r="N29" s="19" t="s">
        <v>11</v>
      </c>
      <c r="O29" s="18" t="s">
        <v>12</v>
      </c>
      <c r="P29" s="5" t="s">
        <v>13</v>
      </c>
      <c r="Q29" s="20"/>
    </row>
    <row r="30" spans="1:17" ht="20.25" customHeight="1">
      <c r="A30" s="36"/>
      <c r="B30" s="38"/>
      <c r="C30" s="34"/>
      <c r="D30" s="64"/>
      <c r="E30" s="65"/>
      <c r="F30" s="66"/>
      <c r="G30" s="36"/>
      <c r="H30" s="38"/>
      <c r="I30" s="67"/>
      <c r="J30" s="68"/>
      <c r="K30" s="62"/>
      <c r="L30" s="63"/>
      <c r="M30" s="36"/>
      <c r="N30" s="38"/>
      <c r="O30" s="34"/>
      <c r="P30" s="37"/>
    </row>
    <row r="31" spans="1:17" ht="20.25" customHeight="1">
      <c r="A31" s="36"/>
      <c r="B31" s="38"/>
      <c r="C31" s="34"/>
      <c r="D31" s="64"/>
      <c r="E31" s="65"/>
      <c r="F31" s="66"/>
      <c r="G31" s="36"/>
      <c r="H31" s="38"/>
      <c r="I31" s="67"/>
      <c r="J31" s="68"/>
      <c r="K31" s="58"/>
      <c r="L31" s="59"/>
      <c r="M31" s="36"/>
      <c r="N31" s="38"/>
      <c r="O31" s="34"/>
      <c r="P31" s="37"/>
    </row>
    <row r="32" spans="1:17" ht="20.25" customHeight="1">
      <c r="A32" s="36"/>
      <c r="B32" s="38"/>
      <c r="C32" s="34"/>
      <c r="D32" s="64"/>
      <c r="E32" s="65"/>
      <c r="F32" s="66"/>
      <c r="G32" s="36"/>
      <c r="H32" s="38"/>
      <c r="I32" s="67"/>
      <c r="J32" s="68"/>
      <c r="K32" s="58"/>
      <c r="L32" s="59"/>
      <c r="M32" s="36"/>
      <c r="N32" s="38"/>
      <c r="O32" s="34"/>
      <c r="P32" s="37"/>
    </row>
    <row r="33" spans="1:22" ht="20.25" customHeight="1">
      <c r="A33" s="36"/>
      <c r="B33" s="38"/>
      <c r="C33" s="34"/>
      <c r="D33" s="64"/>
      <c r="E33" s="65"/>
      <c r="F33" s="66"/>
      <c r="G33" s="36"/>
      <c r="H33" s="38"/>
      <c r="I33" s="67"/>
      <c r="J33" s="68"/>
      <c r="K33" s="62"/>
      <c r="L33" s="63"/>
      <c r="M33" s="36"/>
      <c r="N33" s="38"/>
      <c r="O33" s="34"/>
      <c r="P33" s="37"/>
    </row>
    <row r="34" spans="1:22" ht="20.25" customHeight="1">
      <c r="A34" s="36"/>
      <c r="B34" s="38"/>
      <c r="C34" s="34"/>
      <c r="D34" s="64"/>
      <c r="E34" s="65"/>
      <c r="F34" s="66"/>
      <c r="G34" s="36"/>
      <c r="H34" s="38"/>
      <c r="I34" s="67"/>
      <c r="J34" s="68"/>
      <c r="K34" s="58"/>
      <c r="L34" s="59"/>
      <c r="M34" s="36"/>
      <c r="N34" s="38"/>
      <c r="O34" s="34"/>
      <c r="P34" s="37"/>
    </row>
    <row r="35" spans="1:22" ht="20.25" customHeight="1">
      <c r="A35" s="36"/>
      <c r="B35" s="38"/>
      <c r="C35" s="34"/>
      <c r="D35" s="64"/>
      <c r="E35" s="65"/>
      <c r="F35" s="66"/>
      <c r="G35" s="36"/>
      <c r="H35" s="38"/>
      <c r="I35" s="67"/>
      <c r="J35" s="68"/>
      <c r="K35" s="58"/>
      <c r="L35" s="59"/>
      <c r="M35" s="36"/>
      <c r="N35" s="38"/>
      <c r="O35" s="34"/>
      <c r="P35" s="37"/>
    </row>
    <row r="36" spans="1:22" ht="20.25" customHeight="1">
      <c r="A36" s="36"/>
      <c r="B36" s="38"/>
      <c r="C36" s="34"/>
      <c r="D36" s="64"/>
      <c r="E36" s="65"/>
      <c r="F36" s="66"/>
      <c r="G36" s="36"/>
      <c r="H36" s="38"/>
      <c r="I36" s="67"/>
      <c r="J36" s="68"/>
      <c r="K36" s="62"/>
      <c r="L36" s="63"/>
      <c r="M36" s="36"/>
      <c r="N36" s="38"/>
      <c r="O36" s="34"/>
      <c r="P36" s="37"/>
    </row>
    <row r="37" spans="1:22" ht="20.25" customHeight="1">
      <c r="A37" s="36"/>
      <c r="B37" s="38"/>
      <c r="C37" s="34"/>
      <c r="D37" s="64"/>
      <c r="E37" s="65"/>
      <c r="F37" s="66"/>
      <c r="G37" s="36"/>
      <c r="H37" s="38"/>
      <c r="I37" s="67"/>
      <c r="J37" s="68"/>
      <c r="K37" s="58"/>
      <c r="L37" s="59"/>
      <c r="M37" s="36"/>
      <c r="N37" s="38"/>
      <c r="O37" s="34"/>
      <c r="P37" s="37"/>
    </row>
    <row r="38" spans="1:22" ht="20.25" customHeight="1">
      <c r="A38" s="36"/>
      <c r="B38" s="38"/>
      <c r="C38" s="34"/>
      <c r="D38" s="64"/>
      <c r="E38" s="65"/>
      <c r="F38" s="66"/>
      <c r="G38" s="36"/>
      <c r="H38" s="38"/>
      <c r="I38" s="67"/>
      <c r="J38" s="68"/>
      <c r="K38" s="58"/>
      <c r="L38" s="59"/>
      <c r="M38" s="36"/>
      <c r="N38" s="38"/>
      <c r="O38" s="34"/>
      <c r="P38" s="37"/>
    </row>
    <row r="39" spans="1:22" ht="20.25" customHeight="1">
      <c r="A39" s="36"/>
      <c r="B39" s="38"/>
      <c r="C39" s="34"/>
      <c r="D39" s="64"/>
      <c r="E39" s="65"/>
      <c r="F39" s="66"/>
      <c r="G39" s="36"/>
      <c r="H39" s="38"/>
      <c r="I39" s="67"/>
      <c r="J39" s="68"/>
      <c r="K39" s="58"/>
      <c r="L39" s="59"/>
      <c r="M39" s="36"/>
      <c r="N39" s="38"/>
      <c r="O39" s="34"/>
      <c r="P39" s="37"/>
    </row>
    <row r="40" spans="1:22" ht="20.25" customHeight="1">
      <c r="C40" s="27">
        <f>SUM(C30:C39)</f>
        <v>0</v>
      </c>
      <c r="I40" s="98">
        <f>SUM(I30:J39)</f>
        <v>0</v>
      </c>
      <c r="J40" s="99"/>
      <c r="O40" s="28">
        <f>SUM(O30:O39)</f>
        <v>0</v>
      </c>
      <c r="P40" s="29"/>
    </row>
    <row r="41" spans="1:22">
      <c r="C41" s="30"/>
      <c r="I41" s="97"/>
      <c r="J41" s="97"/>
      <c r="O41" s="31"/>
      <c r="P41" s="30"/>
    </row>
    <row r="42" spans="1:22">
      <c r="M42" s="15"/>
      <c r="P42" s="32"/>
    </row>
    <row r="43" spans="1:22">
      <c r="A43" s="15" t="s">
        <v>37</v>
      </c>
      <c r="M43" s="60">
        <f>C7</f>
        <v>0</v>
      </c>
      <c r="N43" s="61"/>
      <c r="O43" s="61"/>
      <c r="P43" s="61"/>
    </row>
    <row r="44" spans="1:22">
      <c r="A44" s="15"/>
      <c r="N44" s="92" t="s">
        <v>14</v>
      </c>
      <c r="O44" s="92"/>
      <c r="P44" s="92"/>
    </row>
    <row r="45" spans="1:22">
      <c r="V45" s="15"/>
    </row>
    <row r="46" spans="1:22">
      <c r="A46" t="s">
        <v>6</v>
      </c>
      <c r="H46" s="33"/>
      <c r="I46" s="33"/>
      <c r="J46" s="33"/>
      <c r="K46" s="33"/>
      <c r="L46" s="33"/>
      <c r="M46" s="33"/>
      <c r="N46" s="33"/>
      <c r="O46" s="33"/>
      <c r="P46" s="33"/>
    </row>
    <row r="47" spans="1:22">
      <c r="A47" t="s">
        <v>7</v>
      </c>
      <c r="H47" s="93" t="s">
        <v>8</v>
      </c>
      <c r="I47" s="93"/>
      <c r="K47" s="93"/>
      <c r="L47" s="93"/>
      <c r="M47" s="93"/>
      <c r="N47" s="91" t="s">
        <v>52</v>
      </c>
      <c r="O47" s="92"/>
      <c r="P47" s="92"/>
    </row>
  </sheetData>
  <sheetProtection algorithmName="SHA-512" hashValue="1oWmRSqLGQIVTdQIeOQkMmuHfyPHHit/avwKTAmXhUU3ee4ND3ziO48+0TPHUp6A7M57YonT5o9VsQoeiW1i2A==" saltValue="6G9e2T10+Nj8ccojWY53yA==" spinCount="100000" sheet="1" objects="1" scenarios="1" selectLockedCells="1"/>
  <mergeCells count="92">
    <mergeCell ref="L22:P22"/>
    <mergeCell ref="A1:M1"/>
    <mergeCell ref="H20:I20"/>
    <mergeCell ref="H8:K8"/>
    <mergeCell ref="C14:E14"/>
    <mergeCell ref="G11:K11"/>
    <mergeCell ref="G12:K12"/>
    <mergeCell ref="H19:I19"/>
    <mergeCell ref="H9:K9"/>
    <mergeCell ref="H18:I18"/>
    <mergeCell ref="G16:I17"/>
    <mergeCell ref="A19:B19"/>
    <mergeCell ref="A20:B20"/>
    <mergeCell ref="C19:D19"/>
    <mergeCell ref="C20:D20"/>
    <mergeCell ref="L16:P16"/>
    <mergeCell ref="L17:P17"/>
    <mergeCell ref="A18:B18"/>
    <mergeCell ref="A16:B17"/>
    <mergeCell ref="F16:F17"/>
    <mergeCell ref="C16:D17"/>
    <mergeCell ref="C18:D18"/>
    <mergeCell ref="A3:B3"/>
    <mergeCell ref="C3:H3"/>
    <mergeCell ref="C7:F7"/>
    <mergeCell ref="D6:G6"/>
    <mergeCell ref="C8:F8"/>
    <mergeCell ref="C5:F5"/>
    <mergeCell ref="H6:K6"/>
    <mergeCell ref="D31:F31"/>
    <mergeCell ref="D32:F32"/>
    <mergeCell ref="D33:F33"/>
    <mergeCell ref="D34:F34"/>
    <mergeCell ref="D35:F35"/>
    <mergeCell ref="K39:L39"/>
    <mergeCell ref="I38:J38"/>
    <mergeCell ref="I37:J37"/>
    <mergeCell ref="K30:L30"/>
    <mergeCell ref="K36:L36"/>
    <mergeCell ref="I36:J36"/>
    <mergeCell ref="K31:L31"/>
    <mergeCell ref="K32:L32"/>
    <mergeCell ref="K33:L33"/>
    <mergeCell ref="K34:L34"/>
    <mergeCell ref="K35:L35"/>
    <mergeCell ref="K37:L37"/>
    <mergeCell ref="K38:L38"/>
    <mergeCell ref="O2:P2"/>
    <mergeCell ref="M43:P43"/>
    <mergeCell ref="H7:K7"/>
    <mergeCell ref="D30:F30"/>
    <mergeCell ref="C9:F9"/>
    <mergeCell ref="J26:P26"/>
    <mergeCell ref="H21:I21"/>
    <mergeCell ref="G10:K10"/>
    <mergeCell ref="D37:F37"/>
    <mergeCell ref="D38:F38"/>
    <mergeCell ref="D39:F39"/>
    <mergeCell ref="D36:F36"/>
    <mergeCell ref="I41:J41"/>
    <mergeCell ref="I40:J40"/>
    <mergeCell ref="I39:J39"/>
    <mergeCell ref="I30:J30"/>
    <mergeCell ref="I29:J29"/>
    <mergeCell ref="A24:K24"/>
    <mergeCell ref="L18:M18"/>
    <mergeCell ref="N18:P18"/>
    <mergeCell ref="L19:M19"/>
    <mergeCell ref="N19:P19"/>
    <mergeCell ref="L21:M21"/>
    <mergeCell ref="N21:P21"/>
    <mergeCell ref="L20:M20"/>
    <mergeCell ref="N20:P20"/>
    <mergeCell ref="D29:F29"/>
    <mergeCell ref="G28:H28"/>
    <mergeCell ref="M28:N28"/>
    <mergeCell ref="C28:F28"/>
    <mergeCell ref="A28:B28"/>
    <mergeCell ref="C21:D21"/>
    <mergeCell ref="H47:I47"/>
    <mergeCell ref="K47:M47"/>
    <mergeCell ref="N47:P47"/>
    <mergeCell ref="L23:P23"/>
    <mergeCell ref="N44:P44"/>
    <mergeCell ref="I31:J31"/>
    <mergeCell ref="I32:J32"/>
    <mergeCell ref="I33:J33"/>
    <mergeCell ref="I34:J34"/>
    <mergeCell ref="I35:J35"/>
    <mergeCell ref="O28:P28"/>
    <mergeCell ref="I28:L28"/>
    <mergeCell ref="K29:L29"/>
  </mergeCells>
  <phoneticPr fontId="0" type="noConversion"/>
  <conditionalFormatting sqref="H9:K9">
    <cfRule type="containsText" dxfId="3" priority="1" operator="containsText" text="Falsch">
      <formula>NOT(ISERROR(SEARCH("Falsch",H9)))</formula>
    </cfRule>
    <cfRule type="containsText" dxfId="2" priority="2" operator="containsText" text="OK">
      <formula>NOT(ISERROR(SEARCH("OK",H9)))</formula>
    </cfRule>
  </conditionalFormatting>
  <dataValidations count="1">
    <dataValidation type="decimal" allowBlank="1" showErrorMessage="1" errorTitle="Datenformat prüfen" error="es sind nur ganze Zahlen und Dezimalzahlen mit Komma getrennt zulässig" sqref="C30:C39 I30:J39 O30:O39" xr:uid="{00000000-0002-0000-0200-000000000000}">
      <formula1>0</formula1>
      <formula2>24</formula2>
    </dataValidation>
  </dataValidations>
  <pageMargins left="0.39370078740157483" right="0.19685039370078741" top="0.47244094488188981" bottom="0.55118110236220474" header="0.51181102362204722" footer="0.70866141732283472"/>
  <pageSetup paperSize="9" orientation="portrait" horizontalDpi="300" verticalDpi="300" r:id="rId1"/>
  <headerFooter alignWithMargins="0"/>
  <ignoredErrors>
    <ignoredError sqref="O40 I40 C40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showZeros="0" zoomScaleNormal="100" workbookViewId="0">
      <selection activeCell="C6" sqref="C6"/>
    </sheetView>
  </sheetViews>
  <sheetFormatPr baseColWidth="10" defaultRowHeight="13.2"/>
  <cols>
    <col min="1" max="1" width="4.33203125" customWidth="1"/>
    <col min="2" max="2" width="8.6640625" customWidth="1"/>
    <col min="3" max="3" width="7.33203125" customWidth="1"/>
    <col min="4" max="4" width="2.6640625" customWidth="1"/>
    <col min="5" max="5" width="2.44140625" customWidth="1"/>
    <col min="6" max="6" width="7.44140625" customWidth="1"/>
    <col min="7" max="8" width="8.5546875" customWidth="1"/>
    <col min="9" max="9" width="3.109375" customWidth="1"/>
    <col min="10" max="10" width="3.6640625" customWidth="1"/>
    <col min="11" max="11" width="6.6640625" customWidth="1"/>
    <col min="12" max="12" width="4.6640625" customWidth="1"/>
    <col min="13" max="13" width="4.88671875" customWidth="1"/>
    <col min="14" max="14" width="8.6640625" customWidth="1"/>
    <col min="15" max="15" width="6.33203125" customWidth="1"/>
    <col min="16" max="16" width="10.6640625" customWidth="1"/>
  </cols>
  <sheetData>
    <row r="1" spans="1:16" ht="17.399999999999999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1"/>
      <c r="O1" s="21"/>
      <c r="P1" s="16" t="str">
        <f>'3_2026'!P1</f>
        <v>Stand 01/2026</v>
      </c>
    </row>
    <row r="2" spans="1:16" ht="15.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O2" s="46">
        <v>46387</v>
      </c>
      <c r="P2" s="46"/>
    </row>
    <row r="3" spans="1:16">
      <c r="A3" s="111" t="s">
        <v>0</v>
      </c>
      <c r="B3" s="111"/>
      <c r="C3" s="111" t="s">
        <v>16</v>
      </c>
      <c r="D3" s="111"/>
      <c r="E3" s="111"/>
      <c r="F3" s="111"/>
      <c r="G3" s="111"/>
      <c r="H3" s="111"/>
    </row>
    <row r="4" spans="1:16">
      <c r="C4" t="s">
        <v>17</v>
      </c>
    </row>
    <row r="5" spans="1:16" ht="12.75" customHeight="1">
      <c r="C5" s="111" t="s">
        <v>55</v>
      </c>
      <c r="D5" s="111"/>
      <c r="E5" s="111"/>
      <c r="F5" s="111"/>
    </row>
    <row r="6" spans="1:16" ht="12.75" customHeight="1">
      <c r="A6" t="s">
        <v>24</v>
      </c>
      <c r="C6" s="35">
        <f>IF('3_2026'!C6&lt;&gt;"",'3_2026'!C6,0)</f>
        <v>0</v>
      </c>
      <c r="D6" s="71" t="s">
        <v>19</v>
      </c>
      <c r="E6" s="71"/>
      <c r="F6" s="71"/>
      <c r="G6" s="71"/>
      <c r="H6" s="78" t="s">
        <v>58</v>
      </c>
      <c r="I6" s="78"/>
      <c r="J6" s="78"/>
      <c r="K6" s="78"/>
    </row>
    <row r="7" spans="1:16">
      <c r="A7" t="s">
        <v>1</v>
      </c>
      <c r="C7" s="69">
        <f>IF('3_2026'!C7&lt;&gt;"",'3_2026'!C7,0)</f>
        <v>0</v>
      </c>
      <c r="D7" s="70">
        <f>IF('2_2026'!D7&lt;&gt;"",'2_2026'!D7,0)</f>
        <v>0</v>
      </c>
      <c r="E7" s="70">
        <f>IF('2_2026'!E7&lt;&gt;"",'2_2026'!E7,0)</f>
        <v>0</v>
      </c>
      <c r="F7" s="70">
        <f>IF('2_2026'!F7&lt;&gt;"",'2_2026'!F7,0)</f>
        <v>0</v>
      </c>
      <c r="G7" s="16" t="s">
        <v>56</v>
      </c>
      <c r="H7" s="101">
        <f>IF('3_2026'!H7&lt;&gt;"",'3_2026'!H7,0)</f>
        <v>0</v>
      </c>
      <c r="I7" s="101">
        <f>IF('2_2026'!I7&lt;&gt;"",'2_2026'!I7,0)</f>
        <v>0</v>
      </c>
      <c r="J7" s="101">
        <f>IF('2_2026'!J7&lt;&gt;"",'2_2026'!J7,0)</f>
        <v>0</v>
      </c>
      <c r="K7" s="101">
        <f>IF('2_2026'!K7&lt;&gt;"",'2_2026'!K7,0)</f>
        <v>0</v>
      </c>
    </row>
    <row r="8" spans="1:16">
      <c r="A8" t="s">
        <v>2</v>
      </c>
      <c r="C8" s="69">
        <f>IF('3_2026'!C8&lt;&gt;"",'3_2026'!C8,0)</f>
        <v>0</v>
      </c>
      <c r="D8" s="70">
        <f>IF('2_2026'!D8&lt;&gt;"",'2_2026'!D8,0)</f>
        <v>0</v>
      </c>
      <c r="E8" s="70">
        <f>IF('2_2026'!E8&lt;&gt;"",'2_2026'!E8,0)</f>
        <v>0</v>
      </c>
      <c r="F8" s="70">
        <f>IF('2_2026'!F8&lt;&gt;"",'2_2026'!F8,0)</f>
        <v>0</v>
      </c>
      <c r="G8" s="16"/>
      <c r="H8" s="112" t="str">
        <f>TRIM(LEFT(H7,4)&amp;" "&amp;MID(H7,5,4)&amp;" "&amp;MID(H7,9,4)&amp;" "&amp;MID(H7,13,4)&amp;" "&amp;MID(H7,17,4)&amp;" "&amp;MID(H7,21,4))</f>
        <v>0</v>
      </c>
      <c r="I8" s="112">
        <f>IF('2_2026'!I8&lt;&gt;"",'2_2026'!I8,0)</f>
        <v>0</v>
      </c>
      <c r="J8" s="112">
        <f>IF('2_2026'!J8&lt;&gt;"",'2_2026'!J8,0)</f>
        <v>0</v>
      </c>
      <c r="K8" s="112">
        <f>IF('2_2026'!K8&lt;&gt;"",'2_2026'!K8,0)</f>
        <v>0</v>
      </c>
    </row>
    <row r="9" spans="1:16">
      <c r="A9" t="s">
        <v>3</v>
      </c>
      <c r="C9" s="69">
        <f>IF('3_2026'!C9&lt;&gt;"",'3_2026'!C9,0)</f>
        <v>0</v>
      </c>
      <c r="D9" s="70">
        <f>IF('2_2026'!D9&lt;&gt;"",'2_2026'!D9,0)</f>
        <v>0</v>
      </c>
      <c r="E9" s="70">
        <f>IF('2_2026'!E9&lt;&gt;"",'2_2026'!E9,0)</f>
        <v>0</v>
      </c>
      <c r="F9" s="70">
        <f>IF('2_2026'!F9&lt;&gt;"",'2_2026'!F9,0)</f>
        <v>0</v>
      </c>
      <c r="G9" s="16" t="s">
        <v>57</v>
      </c>
      <c r="H9" s="103" t="str">
        <f>IFERROR(IF(H7="DE"&amp;TEXT((98-MOD((62*(1+MOD(MID(H7,5,8),97))+27*MOD(RIGHT(H7,10),97)),97)),"00")&amp;MID(H7,5,8)&amp;TEXT(RIGHT(H7,10),"0000000000"),"IBAN OK","IBAN Falsch"),"IBAN Falsch")</f>
        <v>IBAN Falsch</v>
      </c>
      <c r="I9" s="103">
        <f>IF('2_2026'!I9&lt;&gt;"",'2_2026'!I9,0)</f>
        <v>0</v>
      </c>
      <c r="J9" s="103">
        <f>IF('2_2026'!J9&lt;&gt;"",'2_2026'!J9,0)</f>
        <v>0</v>
      </c>
      <c r="K9" s="103">
        <f>IF('2_2026'!K9&lt;&gt;"",'2_2026'!K9,0)</f>
        <v>0</v>
      </c>
    </row>
    <row r="10" spans="1:16">
      <c r="A10" t="s">
        <v>4</v>
      </c>
      <c r="C10" s="7"/>
      <c r="G10" s="106" t="s">
        <v>21</v>
      </c>
      <c r="H10" s="106"/>
      <c r="I10" s="106"/>
      <c r="J10" s="106"/>
      <c r="K10" s="106"/>
    </row>
    <row r="11" spans="1:16">
      <c r="G11" s="106" t="s">
        <v>22</v>
      </c>
      <c r="H11" s="106"/>
      <c r="I11" s="106"/>
      <c r="J11" s="106"/>
      <c r="K11" s="106"/>
    </row>
    <row r="12" spans="1:16">
      <c r="G12" s="107">
        <v>46037</v>
      </c>
      <c r="H12" s="107"/>
      <c r="I12" s="107"/>
      <c r="J12" s="107"/>
      <c r="K12" s="107"/>
    </row>
    <row r="14" spans="1:16">
      <c r="B14" s="26" t="s">
        <v>31</v>
      </c>
      <c r="C14" s="75" t="s">
        <v>60</v>
      </c>
      <c r="D14" s="75"/>
      <c r="E14" s="75"/>
    </row>
    <row r="15" spans="1:16" ht="6.75" customHeight="1" thickBot="1"/>
    <row r="16" spans="1:16" ht="12.75" customHeight="1">
      <c r="A16" s="108" t="s">
        <v>5</v>
      </c>
      <c r="B16" s="108"/>
      <c r="C16" s="76" t="s">
        <v>38</v>
      </c>
      <c r="D16" s="77"/>
      <c r="F16" s="76" t="s">
        <v>36</v>
      </c>
      <c r="G16" s="104" t="s">
        <v>18</v>
      </c>
      <c r="H16" s="105"/>
      <c r="I16" s="105"/>
      <c r="J16" s="1"/>
      <c r="K16" s="20"/>
      <c r="L16" s="50" t="s">
        <v>41</v>
      </c>
      <c r="M16" s="51"/>
      <c r="N16" s="51"/>
      <c r="O16" s="51"/>
      <c r="P16" s="52"/>
    </row>
    <row r="17" spans="1:17" ht="24.75" customHeight="1" thickBot="1">
      <c r="A17" s="108"/>
      <c r="B17" s="108"/>
      <c r="C17" s="77"/>
      <c r="D17" s="77"/>
      <c r="F17" s="76"/>
      <c r="G17" s="105"/>
      <c r="H17" s="105"/>
      <c r="I17" s="105"/>
      <c r="K17" s="20"/>
      <c r="L17" s="47" t="s">
        <v>42</v>
      </c>
      <c r="M17" s="48"/>
      <c r="N17" s="48"/>
      <c r="O17" s="48"/>
      <c r="P17" s="49"/>
    </row>
    <row r="18" spans="1:17">
      <c r="A18" s="84" t="str">
        <f>IF(B14="I.","Januar",IF(B14="II.","April",IF(B14="III.","Juli",(IF(B14="IV.","Oktober")))))</f>
        <v>Oktober</v>
      </c>
      <c r="B18" s="84"/>
      <c r="C18" s="73">
        <f>C40</f>
        <v>0</v>
      </c>
      <c r="D18" s="74"/>
      <c r="F18" s="39">
        <f>IF('3_2026'!F18&lt;&gt;0,'3_2026'!F18,0)</f>
        <v>0</v>
      </c>
      <c r="G18" s="3"/>
      <c r="H18" s="72">
        <f>C18*F18</f>
        <v>0</v>
      </c>
      <c r="I18" s="72"/>
      <c r="K18" s="20"/>
      <c r="L18" s="109">
        <v>5</v>
      </c>
      <c r="M18" s="110"/>
      <c r="N18" s="55" t="s">
        <v>39</v>
      </c>
      <c r="O18" s="56"/>
      <c r="P18" s="57"/>
    </row>
    <row r="19" spans="1:17" ht="13.2" customHeight="1">
      <c r="A19" s="84" t="str">
        <f>IF(B14="I.","Februar",IF(B14="II.","Mai",IF(B14="III.","August",(IF(B14="IV.","November")))))</f>
        <v>November</v>
      </c>
      <c r="B19" s="84"/>
      <c r="C19" s="73">
        <f>I40</f>
        <v>0</v>
      </c>
      <c r="D19" s="74"/>
      <c r="F19" s="40">
        <f>F18</f>
        <v>0</v>
      </c>
      <c r="G19" s="3"/>
      <c r="H19" s="72">
        <f>C19*F19</f>
        <v>0</v>
      </c>
      <c r="I19" s="72"/>
      <c r="K19" s="20"/>
      <c r="L19" s="53">
        <v>7</v>
      </c>
      <c r="M19" s="54"/>
      <c r="N19" s="126" t="s">
        <v>40</v>
      </c>
      <c r="O19" s="127"/>
      <c r="P19" s="128"/>
    </row>
    <row r="20" spans="1:17" ht="13.2" customHeight="1">
      <c r="A20" s="84" t="str">
        <f>IF(B14="I.","März",IF(B14="II.","Juni",IF(B14="III.","September",(IF(B14="IV.","Dezember")))))</f>
        <v>Dezember</v>
      </c>
      <c r="B20" s="84"/>
      <c r="C20" s="73">
        <f>O40</f>
        <v>0</v>
      </c>
      <c r="D20" s="74"/>
      <c r="F20" s="40">
        <f>F18</f>
        <v>0</v>
      </c>
      <c r="G20" s="3"/>
      <c r="H20" s="72">
        <f>C20*F20</f>
        <v>0</v>
      </c>
      <c r="I20" s="72"/>
      <c r="K20" s="20"/>
      <c r="L20" s="53">
        <v>13</v>
      </c>
      <c r="M20" s="54"/>
      <c r="N20" s="126" t="s">
        <v>53</v>
      </c>
      <c r="O20" s="127"/>
      <c r="P20" s="128"/>
    </row>
    <row r="21" spans="1:17" ht="12.9" customHeight="1" thickBot="1">
      <c r="C21" s="89">
        <f>SUM(C18:D20)</f>
        <v>0</v>
      </c>
      <c r="D21" s="89"/>
      <c r="H21" s="90">
        <f>SUM(H18:I20)</f>
        <v>0</v>
      </c>
      <c r="I21" s="90"/>
      <c r="K21" s="20"/>
      <c r="L21" s="53">
        <v>15</v>
      </c>
      <c r="M21" s="54"/>
      <c r="N21" s="126" t="s">
        <v>54</v>
      </c>
      <c r="O21" s="127"/>
      <c r="P21" s="128"/>
    </row>
    <row r="22" spans="1:17" ht="13.8" customHeight="1" thickBot="1">
      <c r="L22" s="129" t="s">
        <v>44</v>
      </c>
      <c r="M22" s="130"/>
      <c r="N22" s="130"/>
      <c r="O22" s="130"/>
      <c r="P22" s="131"/>
    </row>
    <row r="23" spans="1:17" ht="13.8" thickBot="1">
      <c r="L23" s="81" t="s">
        <v>45</v>
      </c>
      <c r="M23" s="82"/>
      <c r="N23" s="82"/>
      <c r="O23" s="82"/>
      <c r="P23" s="83"/>
    </row>
    <row r="24" spans="1:17" ht="15.6">
      <c r="A24" s="113" t="s">
        <v>43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6" spans="1:17">
      <c r="A26" s="15" t="s">
        <v>9</v>
      </c>
      <c r="J26" s="60">
        <f>IF('3_2026'!J26&lt;&gt;"",'3_2026'!J26,0)</f>
        <v>0</v>
      </c>
      <c r="K26" s="61">
        <f>IF('1_2026'!K26&lt;&gt;"",'1_2026'!K26,0)</f>
        <v>0</v>
      </c>
      <c r="L26" s="61">
        <f>IF('1_2026'!L26&lt;&gt;"",'1_2026'!L26,0)</f>
        <v>0</v>
      </c>
      <c r="M26" s="61">
        <f>IF('1_2026'!M26&lt;&gt;"",'1_2026'!M26,0)</f>
        <v>0</v>
      </c>
      <c r="N26" s="61">
        <f>IF('1_2026'!N26&lt;&gt;"",'1_2026'!N26,0)</f>
        <v>0</v>
      </c>
      <c r="O26" s="61">
        <f>IF('1_2026'!O26&lt;&gt;"",'1_2026'!O26,0)</f>
        <v>0</v>
      </c>
      <c r="P26" s="61">
        <f>IF('1_2026'!P26&lt;&gt;"",'1_2026'!P26,0)</f>
        <v>0</v>
      </c>
    </row>
    <row r="27" spans="1:17" ht="3.7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ht="24.9" customHeight="1" thickBot="1">
      <c r="A28" s="85" t="s">
        <v>20</v>
      </c>
      <c r="B28" s="86"/>
      <c r="C28" s="87" t="str">
        <f>A18</f>
        <v>Oktober</v>
      </c>
      <c r="D28" s="87"/>
      <c r="E28" s="87"/>
      <c r="F28" s="88"/>
      <c r="G28" s="85" t="s">
        <v>20</v>
      </c>
      <c r="H28" s="86"/>
      <c r="I28" s="87" t="str">
        <f>A19</f>
        <v>November</v>
      </c>
      <c r="J28" s="87"/>
      <c r="K28" s="87"/>
      <c r="L28" s="88"/>
      <c r="M28" s="85" t="s">
        <v>20</v>
      </c>
      <c r="N28" s="86"/>
      <c r="O28" s="87" t="str">
        <f>A20</f>
        <v>Dezember</v>
      </c>
      <c r="P28" s="88"/>
    </row>
    <row r="29" spans="1:17" ht="24.75" customHeight="1">
      <c r="A29" s="4" t="s">
        <v>10</v>
      </c>
      <c r="B29" s="19" t="s">
        <v>11</v>
      </c>
      <c r="C29" s="18" t="s">
        <v>12</v>
      </c>
      <c r="D29" s="79" t="s">
        <v>13</v>
      </c>
      <c r="E29" s="79"/>
      <c r="F29" s="80"/>
      <c r="G29" s="4" t="s">
        <v>10</v>
      </c>
      <c r="H29" s="19" t="s">
        <v>11</v>
      </c>
      <c r="I29" s="96" t="s">
        <v>12</v>
      </c>
      <c r="J29" s="96"/>
      <c r="K29" s="79" t="s">
        <v>13</v>
      </c>
      <c r="L29" s="80"/>
      <c r="M29" s="4" t="s">
        <v>10</v>
      </c>
      <c r="N29" s="19" t="s">
        <v>11</v>
      </c>
      <c r="O29" s="18" t="s">
        <v>12</v>
      </c>
      <c r="P29" s="5" t="s">
        <v>13</v>
      </c>
      <c r="Q29" s="20"/>
    </row>
    <row r="30" spans="1:17" ht="20.25" customHeight="1">
      <c r="A30" s="36"/>
      <c r="B30" s="38"/>
      <c r="C30" s="34"/>
      <c r="D30" s="64"/>
      <c r="E30" s="65"/>
      <c r="F30" s="66"/>
      <c r="G30" s="36"/>
      <c r="H30" s="38"/>
      <c r="I30" s="67"/>
      <c r="J30" s="68"/>
      <c r="K30" s="62"/>
      <c r="L30" s="63"/>
      <c r="M30" s="36"/>
      <c r="N30" s="38"/>
      <c r="O30" s="34"/>
      <c r="P30" s="37"/>
    </row>
    <row r="31" spans="1:17" ht="20.25" customHeight="1">
      <c r="A31" s="36"/>
      <c r="B31" s="38"/>
      <c r="C31" s="34"/>
      <c r="D31" s="64"/>
      <c r="E31" s="65"/>
      <c r="F31" s="66"/>
      <c r="G31" s="36"/>
      <c r="H31" s="38"/>
      <c r="I31" s="67"/>
      <c r="J31" s="68"/>
      <c r="K31" s="58"/>
      <c r="L31" s="59"/>
      <c r="M31" s="36"/>
      <c r="N31" s="38"/>
      <c r="O31" s="34"/>
      <c r="P31" s="37"/>
    </row>
    <row r="32" spans="1:17" ht="20.25" customHeight="1">
      <c r="A32" s="36"/>
      <c r="B32" s="38"/>
      <c r="C32" s="34"/>
      <c r="D32" s="64"/>
      <c r="E32" s="65"/>
      <c r="F32" s="66"/>
      <c r="G32" s="36"/>
      <c r="H32" s="38"/>
      <c r="I32" s="67"/>
      <c r="J32" s="68"/>
      <c r="K32" s="58"/>
      <c r="L32" s="59"/>
      <c r="M32" s="36"/>
      <c r="N32" s="38"/>
      <c r="O32" s="34"/>
      <c r="P32" s="37"/>
    </row>
    <row r="33" spans="1:22" ht="20.25" customHeight="1">
      <c r="A33" s="36"/>
      <c r="B33" s="38"/>
      <c r="C33" s="34"/>
      <c r="D33" s="64"/>
      <c r="E33" s="65"/>
      <c r="F33" s="66"/>
      <c r="G33" s="36"/>
      <c r="H33" s="38"/>
      <c r="I33" s="67"/>
      <c r="J33" s="68"/>
      <c r="K33" s="62"/>
      <c r="L33" s="63"/>
      <c r="M33" s="36"/>
      <c r="N33" s="38"/>
      <c r="O33" s="34"/>
      <c r="P33" s="37"/>
    </row>
    <row r="34" spans="1:22" ht="20.25" customHeight="1">
      <c r="A34" s="36"/>
      <c r="B34" s="38"/>
      <c r="C34" s="34"/>
      <c r="D34" s="64"/>
      <c r="E34" s="65"/>
      <c r="F34" s="66"/>
      <c r="G34" s="36"/>
      <c r="H34" s="38"/>
      <c r="I34" s="67"/>
      <c r="J34" s="68"/>
      <c r="K34" s="58"/>
      <c r="L34" s="59"/>
      <c r="M34" s="36"/>
      <c r="N34" s="38"/>
      <c r="O34" s="34"/>
      <c r="P34" s="37"/>
    </row>
    <row r="35" spans="1:22" ht="20.25" customHeight="1">
      <c r="A35" s="36"/>
      <c r="B35" s="38"/>
      <c r="C35" s="34"/>
      <c r="D35" s="64"/>
      <c r="E35" s="65"/>
      <c r="F35" s="66"/>
      <c r="G35" s="36"/>
      <c r="H35" s="38"/>
      <c r="I35" s="67"/>
      <c r="J35" s="68"/>
      <c r="K35" s="58"/>
      <c r="L35" s="59"/>
      <c r="M35" s="36"/>
      <c r="N35" s="38"/>
      <c r="O35" s="34"/>
      <c r="P35" s="37"/>
    </row>
    <row r="36" spans="1:22" ht="20.25" customHeight="1">
      <c r="A36" s="36"/>
      <c r="B36" s="38"/>
      <c r="C36" s="34"/>
      <c r="D36" s="64"/>
      <c r="E36" s="65"/>
      <c r="F36" s="66"/>
      <c r="G36" s="36"/>
      <c r="H36" s="38"/>
      <c r="I36" s="67"/>
      <c r="J36" s="68"/>
      <c r="K36" s="62"/>
      <c r="L36" s="63"/>
      <c r="M36" s="36"/>
      <c r="N36" s="38"/>
      <c r="O36" s="34"/>
      <c r="P36" s="37"/>
    </row>
    <row r="37" spans="1:22" ht="20.25" customHeight="1">
      <c r="A37" s="36"/>
      <c r="B37" s="38"/>
      <c r="C37" s="34"/>
      <c r="D37" s="64"/>
      <c r="E37" s="65"/>
      <c r="F37" s="66"/>
      <c r="G37" s="36"/>
      <c r="H37" s="38"/>
      <c r="I37" s="67"/>
      <c r="J37" s="68"/>
      <c r="K37" s="58"/>
      <c r="L37" s="59"/>
      <c r="M37" s="36"/>
      <c r="N37" s="38"/>
      <c r="O37" s="34"/>
      <c r="P37" s="37"/>
    </row>
    <row r="38" spans="1:22" ht="20.25" customHeight="1">
      <c r="A38" s="36"/>
      <c r="B38" s="38"/>
      <c r="C38" s="34"/>
      <c r="D38" s="64"/>
      <c r="E38" s="65"/>
      <c r="F38" s="66"/>
      <c r="G38" s="36"/>
      <c r="H38" s="38"/>
      <c r="I38" s="67"/>
      <c r="J38" s="68"/>
      <c r="K38" s="58"/>
      <c r="L38" s="59"/>
      <c r="M38" s="36"/>
      <c r="N38" s="38"/>
      <c r="O38" s="34"/>
      <c r="P38" s="37"/>
    </row>
    <row r="39" spans="1:22" ht="20.25" customHeight="1">
      <c r="A39" s="36"/>
      <c r="B39" s="38"/>
      <c r="C39" s="34"/>
      <c r="D39" s="64"/>
      <c r="E39" s="65"/>
      <c r="F39" s="66"/>
      <c r="G39" s="36"/>
      <c r="H39" s="38"/>
      <c r="I39" s="67"/>
      <c r="J39" s="68"/>
      <c r="K39" s="58"/>
      <c r="L39" s="59"/>
      <c r="M39" s="36"/>
      <c r="N39" s="38"/>
      <c r="O39" s="34"/>
      <c r="P39" s="37"/>
    </row>
    <row r="40" spans="1:22" ht="20.25" customHeight="1">
      <c r="C40" s="27">
        <f>SUM(C30:C39)</f>
        <v>0</v>
      </c>
      <c r="I40" s="98">
        <f>SUM(I30:J39)</f>
        <v>0</v>
      </c>
      <c r="J40" s="99"/>
      <c r="O40" s="28">
        <f>SUM(O30:O39)</f>
        <v>0</v>
      </c>
      <c r="P40" s="29"/>
    </row>
    <row r="41" spans="1:22">
      <c r="C41" s="30"/>
      <c r="I41" s="97"/>
      <c r="J41" s="97"/>
      <c r="O41" s="31"/>
      <c r="P41" s="30"/>
    </row>
    <row r="42" spans="1:22">
      <c r="M42" s="15"/>
      <c r="P42" s="32"/>
    </row>
    <row r="43" spans="1:22">
      <c r="A43" s="15" t="s">
        <v>37</v>
      </c>
      <c r="M43" s="60">
        <f>C7</f>
        <v>0</v>
      </c>
      <c r="N43" s="61"/>
      <c r="O43" s="61"/>
      <c r="P43" s="61"/>
    </row>
    <row r="44" spans="1:22">
      <c r="A44" s="15"/>
      <c r="N44" s="92" t="s">
        <v>14</v>
      </c>
      <c r="O44" s="92"/>
      <c r="P44" s="92"/>
    </row>
    <row r="45" spans="1:22">
      <c r="V45" s="15"/>
    </row>
    <row r="46" spans="1:22">
      <c r="A46" t="s">
        <v>6</v>
      </c>
      <c r="H46" s="33"/>
      <c r="I46" s="33"/>
      <c r="J46" s="33"/>
      <c r="K46" s="33"/>
      <c r="L46" s="33"/>
      <c r="M46" s="33"/>
      <c r="N46" s="33"/>
      <c r="O46" s="33"/>
      <c r="P46" s="33"/>
    </row>
    <row r="47" spans="1:22">
      <c r="A47" t="s">
        <v>7</v>
      </c>
      <c r="H47" s="93" t="s">
        <v>8</v>
      </c>
      <c r="I47" s="93"/>
      <c r="K47" s="93"/>
      <c r="L47" s="93"/>
      <c r="M47" s="93"/>
      <c r="N47" s="91" t="s">
        <v>52</v>
      </c>
      <c r="O47" s="92"/>
      <c r="P47" s="92"/>
    </row>
  </sheetData>
  <sheetProtection algorithmName="SHA-512" hashValue="5TbpLJh5YQDT6p9UmXVisQc/QcxYM3BZu/Hnl7OMTNZvrjFfweaP07oPy2QcuHhVx0ZSPIrWbyFmQWGzSOKKJg==" saltValue="DtuKH9F11vH9jDuEJsaElw==" spinCount="100000" sheet="1" objects="1" scenarios="1" selectLockedCells="1"/>
  <mergeCells count="92">
    <mergeCell ref="L22:P22"/>
    <mergeCell ref="H6:K6"/>
    <mergeCell ref="A1:M1"/>
    <mergeCell ref="I36:J36"/>
    <mergeCell ref="K37:L37"/>
    <mergeCell ref="K38:L38"/>
    <mergeCell ref="I28:L28"/>
    <mergeCell ref="M28:N28"/>
    <mergeCell ref="A3:B3"/>
    <mergeCell ref="C3:H3"/>
    <mergeCell ref="C7:F7"/>
    <mergeCell ref="H9:K9"/>
    <mergeCell ref="C21:D21"/>
    <mergeCell ref="H21:I21"/>
    <mergeCell ref="C14:E14"/>
    <mergeCell ref="A16:B17"/>
    <mergeCell ref="F16:F17"/>
    <mergeCell ref="K39:L39"/>
    <mergeCell ref="D34:F34"/>
    <mergeCell ref="D35:F35"/>
    <mergeCell ref="D36:F36"/>
    <mergeCell ref="K30:L30"/>
    <mergeCell ref="K31:L31"/>
    <mergeCell ref="K32:L32"/>
    <mergeCell ref="K33:L33"/>
    <mergeCell ref="K34:L34"/>
    <mergeCell ref="K35:L35"/>
    <mergeCell ref="D30:F30"/>
    <mergeCell ref="D31:F31"/>
    <mergeCell ref="D33:F33"/>
    <mergeCell ref="C16:D17"/>
    <mergeCell ref="C18:D18"/>
    <mergeCell ref="C19:D19"/>
    <mergeCell ref="C20:D20"/>
    <mergeCell ref="H18:I18"/>
    <mergeCell ref="A18:B18"/>
    <mergeCell ref="A19:B19"/>
    <mergeCell ref="A20:B20"/>
    <mergeCell ref="O2:P2"/>
    <mergeCell ref="G10:K10"/>
    <mergeCell ref="G11:K11"/>
    <mergeCell ref="G12:K12"/>
    <mergeCell ref="H19:I19"/>
    <mergeCell ref="G16:I17"/>
    <mergeCell ref="D6:G6"/>
    <mergeCell ref="C8:F8"/>
    <mergeCell ref="C9:F9"/>
    <mergeCell ref="C5:F5"/>
    <mergeCell ref="H7:K7"/>
    <mergeCell ref="H8:K8"/>
    <mergeCell ref="L16:P16"/>
    <mergeCell ref="L17:P17"/>
    <mergeCell ref="L20:M20"/>
    <mergeCell ref="K36:L36"/>
    <mergeCell ref="I37:J37"/>
    <mergeCell ref="I34:J34"/>
    <mergeCell ref="I32:J32"/>
    <mergeCell ref="I33:J33"/>
    <mergeCell ref="I35:J35"/>
    <mergeCell ref="L18:M18"/>
    <mergeCell ref="N18:P18"/>
    <mergeCell ref="L21:M21"/>
    <mergeCell ref="N21:P21"/>
    <mergeCell ref="L19:M19"/>
    <mergeCell ref="N19:P19"/>
    <mergeCell ref="I41:J41"/>
    <mergeCell ref="I40:J40"/>
    <mergeCell ref="D37:F37"/>
    <mergeCell ref="D38:F38"/>
    <mergeCell ref="D39:F39"/>
    <mergeCell ref="I38:J38"/>
    <mergeCell ref="I39:J39"/>
    <mergeCell ref="K29:L29"/>
    <mergeCell ref="I30:J30"/>
    <mergeCell ref="I31:J31"/>
    <mergeCell ref="I29:J29"/>
    <mergeCell ref="O28:P28"/>
    <mergeCell ref="N20:P20"/>
    <mergeCell ref="H47:I47"/>
    <mergeCell ref="K47:M47"/>
    <mergeCell ref="N47:P47"/>
    <mergeCell ref="N44:P44"/>
    <mergeCell ref="H20:I20"/>
    <mergeCell ref="L23:P23"/>
    <mergeCell ref="A24:K24"/>
    <mergeCell ref="D29:F29"/>
    <mergeCell ref="G28:H28"/>
    <mergeCell ref="C28:F28"/>
    <mergeCell ref="A28:B28"/>
    <mergeCell ref="J26:P26"/>
    <mergeCell ref="M43:P43"/>
    <mergeCell ref="D32:F32"/>
  </mergeCells>
  <phoneticPr fontId="0" type="noConversion"/>
  <conditionalFormatting sqref="H9:K9">
    <cfRule type="containsText" dxfId="1" priority="1" operator="containsText" text="Falsch">
      <formula>NOT(ISERROR(SEARCH("Falsch",H9)))</formula>
    </cfRule>
    <cfRule type="containsText" dxfId="0" priority="2" operator="containsText" text="OK">
      <formula>NOT(ISERROR(SEARCH("OK",H9)))</formula>
    </cfRule>
  </conditionalFormatting>
  <dataValidations count="1">
    <dataValidation type="decimal" allowBlank="1" showErrorMessage="1" errorTitle="Datenformat prüfen" error="es sind nur ganze Zahlen und Dezimalzahlen mit Komma getrennt zulässig" sqref="C30:C39 I30:J39 O30:O39" xr:uid="{00000000-0002-0000-0300-000000000000}">
      <formula1>0</formula1>
      <formula2>24</formula2>
    </dataValidation>
  </dataValidations>
  <pageMargins left="0.39370078740157483" right="0.19685039370078741" top="0.47244094488188981" bottom="0.55118110236220474" header="0.51181102362204722" footer="0.70866141732283472"/>
  <pageSetup paperSize="9" orientation="portrait" horizontalDpi="300" verticalDpi="300" r:id="rId1"/>
  <headerFooter alignWithMargins="0"/>
  <ignoredErrors>
    <ignoredError sqref="C40:O40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/>
  </sheetViews>
  <sheetFormatPr baseColWidth="10" defaultRowHeight="13.2"/>
  <cols>
    <col min="1" max="1" width="24.5546875" customWidth="1"/>
    <col min="2" max="2" width="12.6640625" customWidth="1"/>
    <col min="3" max="3" width="13.88671875" bestFit="1" customWidth="1"/>
    <col min="4" max="4" width="12.33203125" customWidth="1"/>
  </cols>
  <sheetData>
    <row r="1" spans="1:4" ht="22.8">
      <c r="A1" s="8" t="s">
        <v>61</v>
      </c>
      <c r="B1" s="2"/>
      <c r="C1" s="2"/>
      <c r="D1" s="2"/>
    </row>
    <row r="2" spans="1:4" ht="21.75" customHeight="1">
      <c r="A2" s="10" t="s">
        <v>32</v>
      </c>
      <c r="B2" s="10" t="s">
        <v>33</v>
      </c>
      <c r="C2" s="10" t="s">
        <v>34</v>
      </c>
      <c r="D2" s="2"/>
    </row>
    <row r="3" spans="1:4" ht="17.399999999999999">
      <c r="A3" s="9" t="s">
        <v>25</v>
      </c>
      <c r="B3" s="42">
        <f>'1_2026'!$C$21</f>
        <v>0</v>
      </c>
      <c r="C3" s="43">
        <f>'1_2026'!$C$21*'1_2026'!$F$20</f>
        <v>0</v>
      </c>
      <c r="D3" s="2"/>
    </row>
    <row r="4" spans="1:4" ht="17.399999999999999">
      <c r="A4" s="9" t="s">
        <v>26</v>
      </c>
      <c r="B4" s="42">
        <f>'2_2026'!$C$21</f>
        <v>0</v>
      </c>
      <c r="C4" s="43">
        <f>'2_2026'!$C$21*'2_2026'!$F$20</f>
        <v>0</v>
      </c>
      <c r="D4" s="2"/>
    </row>
    <row r="5" spans="1:4" ht="17.399999999999999">
      <c r="A5" s="9" t="s">
        <v>27</v>
      </c>
      <c r="B5" s="42">
        <f>'3_2026'!$C$21</f>
        <v>0</v>
      </c>
      <c r="C5" s="43">
        <f>'3_2026'!$C$21*'3_2026'!$F$20</f>
        <v>0</v>
      </c>
      <c r="D5" s="2"/>
    </row>
    <row r="6" spans="1:4" ht="17.399999999999999">
      <c r="A6" s="9" t="s">
        <v>28</v>
      </c>
      <c r="B6" s="42">
        <f>'4_2026'!C21</f>
        <v>0</v>
      </c>
      <c r="C6" s="43">
        <f>'4_2026'!$C$21*'4_2026'!$F$20</f>
        <v>0</v>
      </c>
      <c r="D6" s="2"/>
    </row>
    <row r="7" spans="1:4" ht="12" customHeight="1">
      <c r="A7" s="9"/>
      <c r="B7" s="44"/>
      <c r="C7" s="43"/>
      <c r="D7" s="2"/>
    </row>
    <row r="8" spans="1:4" ht="17.399999999999999">
      <c r="A8" s="9" t="s">
        <v>29</v>
      </c>
      <c r="B8" s="44">
        <f>SUM(B3:B6)</f>
        <v>0</v>
      </c>
      <c r="C8" s="43">
        <f>SUM(C3:C6)</f>
        <v>0</v>
      </c>
      <c r="D8" s="2"/>
    </row>
    <row r="9" spans="1:4">
      <c r="A9" s="2"/>
      <c r="B9" s="2"/>
      <c r="C9" s="2"/>
      <c r="D9" s="2"/>
    </row>
    <row r="10" spans="1:4" ht="13.8" thickBot="1"/>
    <row r="11" spans="1:4" ht="23.4" thickBot="1">
      <c r="A11" s="114" t="s">
        <v>46</v>
      </c>
      <c r="B11" s="115"/>
      <c r="C11" s="115"/>
      <c r="D11" s="116"/>
    </row>
    <row r="12" spans="1:4" ht="16.350000000000001" customHeight="1">
      <c r="A12" s="120" t="s">
        <v>47</v>
      </c>
      <c r="B12" s="121"/>
      <c r="C12" s="121"/>
      <c r="D12" s="122"/>
    </row>
    <row r="13" spans="1:4" ht="16.350000000000001" customHeight="1">
      <c r="A13" s="123" t="s">
        <v>51</v>
      </c>
      <c r="B13" s="124"/>
      <c r="C13" s="124"/>
      <c r="D13" s="125"/>
    </row>
    <row r="14" spans="1:4" ht="16.350000000000001" customHeight="1" thickBot="1">
      <c r="A14" s="22" t="s">
        <v>62</v>
      </c>
      <c r="B14" s="24"/>
      <c r="C14" s="24"/>
      <c r="D14" s="25"/>
    </row>
    <row r="15" spans="1:4" ht="16.350000000000001" customHeight="1" thickBot="1">
      <c r="A15" s="23"/>
    </row>
    <row r="16" spans="1:4" ht="23.4" thickBot="1">
      <c r="A16" s="114" t="s">
        <v>48</v>
      </c>
      <c r="B16" s="115"/>
      <c r="C16" s="115"/>
      <c r="D16" s="116"/>
    </row>
    <row r="17" spans="1:4" ht="16.350000000000001" customHeight="1">
      <c r="A17" s="120" t="s">
        <v>50</v>
      </c>
      <c r="B17" s="121"/>
      <c r="C17" s="121"/>
      <c r="D17" s="122"/>
    </row>
    <row r="18" spans="1:4" ht="16.350000000000001" customHeight="1" thickBot="1">
      <c r="A18" s="117" t="s">
        <v>49</v>
      </c>
      <c r="B18" s="118"/>
      <c r="C18" s="118"/>
      <c r="D18" s="119"/>
    </row>
    <row r="19" spans="1:4" ht="16.350000000000001" customHeight="1">
      <c r="A19" s="13"/>
      <c r="B19" s="13"/>
      <c r="C19" s="14"/>
    </row>
    <row r="20" spans="1:4" ht="16.350000000000001" customHeight="1">
      <c r="A20" s="13"/>
      <c r="B20" s="13"/>
      <c r="C20" s="14"/>
    </row>
    <row r="21" spans="1:4" ht="16.350000000000001" customHeight="1"/>
    <row r="22" spans="1:4" ht="16.350000000000001" customHeight="1"/>
    <row r="25" spans="1:4" ht="22.8">
      <c r="A25" s="11"/>
    </row>
    <row r="26" spans="1:4" ht="23.25" customHeight="1">
      <c r="A26" s="12"/>
      <c r="B26" s="12"/>
      <c r="C26" s="12"/>
    </row>
    <row r="27" spans="1:4" ht="17.399999999999999">
      <c r="A27" s="13"/>
      <c r="B27" s="13"/>
      <c r="C27" s="14"/>
    </row>
    <row r="28" spans="1:4" ht="17.399999999999999">
      <c r="A28" s="13"/>
      <c r="B28" s="13"/>
      <c r="C28" s="14"/>
    </row>
    <row r="29" spans="1:4" ht="17.399999999999999">
      <c r="A29" s="13"/>
      <c r="B29" s="13"/>
      <c r="C29" s="14"/>
    </row>
    <row r="30" spans="1:4" ht="17.399999999999999">
      <c r="A30" s="13"/>
      <c r="B30" s="13"/>
      <c r="C30" s="14"/>
    </row>
    <row r="31" spans="1:4" ht="17.399999999999999">
      <c r="A31" s="13"/>
      <c r="B31" s="13"/>
      <c r="C31" s="14"/>
    </row>
    <row r="32" spans="1:4" ht="17.399999999999999">
      <c r="A32" s="13"/>
      <c r="B32" s="13"/>
      <c r="C32" s="14"/>
    </row>
  </sheetData>
  <sheetProtection algorithmName="SHA-512" hashValue="ghwkUknLp+v99BDDG2J6luxJLI06+BNHtClC6mUWKwJmVt5nTQvHNMmDIRmoX4xMlHlYRFIvPo/jw61CFfcygA==" saltValue="eN+s4+z/4lBQLSbfcjbIBw==" spinCount="100000" sheet="1" selectLockedCells="1" selectUnlockedCells="1"/>
  <mergeCells count="6">
    <mergeCell ref="A16:D16"/>
    <mergeCell ref="A18:D18"/>
    <mergeCell ref="A11:D11"/>
    <mergeCell ref="A12:D12"/>
    <mergeCell ref="A13:D13"/>
    <mergeCell ref="A17:D1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1_2026</vt:lpstr>
      <vt:lpstr>2_2026</vt:lpstr>
      <vt:lpstr>3_2026</vt:lpstr>
      <vt:lpstr>4_2026</vt:lpstr>
      <vt:lpstr>Gesamtstunden _Jahr</vt:lpstr>
      <vt:lpstr>'1_2026'!Druckbereich</vt:lpstr>
      <vt:lpstr>'2_2026'!Druckbereich</vt:lpstr>
      <vt:lpstr>'3_2026'!Druckbereich</vt:lpstr>
      <vt:lpstr>'4_2026'!Druckbereich</vt:lpstr>
      <vt:lpstr>'Gesamtstunden _Jahr'!Druckbereich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Blasius</dc:creator>
  <cp:lastModifiedBy>Werner Blasius</cp:lastModifiedBy>
  <cp:lastPrinted>2023-01-05T14:27:05Z</cp:lastPrinted>
  <dcterms:created xsi:type="dcterms:W3CDTF">2003-01-16T19:26:43Z</dcterms:created>
  <dcterms:modified xsi:type="dcterms:W3CDTF">2026-02-04T06:54:24Z</dcterms:modified>
</cp:coreProperties>
</file>